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700" windowHeight="8532" activeTab="0"/>
  </bookViews>
  <sheets>
    <sheet name="31年度" sheetId="1" r:id="rId1"/>
    <sheet name="31役員一覧" sheetId="2" r:id="rId2"/>
  </sheets>
  <definedNames>
    <definedName name="_xlnm.Print_Area" localSheetId="0">'31年度'!$B$2:$J$55</definedName>
  </definedNames>
  <calcPr fullCalcOnLoad="1"/>
</workbook>
</file>

<file path=xl/sharedStrings.xml><?xml version="1.0" encoding="utf-8"?>
<sst xmlns="http://schemas.openxmlformats.org/spreadsheetml/2006/main" count="241" uniqueCount="139">
  <si>
    <t>試合数</t>
  </si>
  <si>
    <t>入場券</t>
  </si>
  <si>
    <t>駐車場</t>
  </si>
  <si>
    <t>総務</t>
  </si>
  <si>
    <t>進行</t>
  </si>
  <si>
    <t>掲示</t>
  </si>
  <si>
    <t>記録</t>
  </si>
  <si>
    <t>高松北</t>
  </si>
  <si>
    <t>高松工芸</t>
  </si>
  <si>
    <t>善通寺一</t>
  </si>
  <si>
    <t>坂出商</t>
  </si>
  <si>
    <t>役員(6)</t>
  </si>
  <si>
    <t>大会役員</t>
  </si>
  <si>
    <t>審判</t>
  </si>
  <si>
    <t>アナウンス</t>
  </si>
  <si>
    <t>予備</t>
  </si>
  <si>
    <t>合計</t>
  </si>
  <si>
    <t>笠田</t>
  </si>
  <si>
    <t>高専高松</t>
  </si>
  <si>
    <t>丸亀</t>
  </si>
  <si>
    <t>藤井</t>
  </si>
  <si>
    <t>琴平</t>
  </si>
  <si>
    <t>高専詫間</t>
  </si>
  <si>
    <t>植田</t>
  </si>
  <si>
    <t>小野理事長</t>
  </si>
  <si>
    <t>①</t>
  </si>
  <si>
    <t>②</t>
  </si>
  <si>
    <t>ﾚｸｻﾞﾑ</t>
  </si>
  <si>
    <t>№</t>
  </si>
  <si>
    <t>役職</t>
  </si>
  <si>
    <t>学校名</t>
  </si>
  <si>
    <t>氏名</t>
  </si>
  <si>
    <t>回数</t>
  </si>
  <si>
    <t>理事長</t>
  </si>
  <si>
    <t>小野</t>
  </si>
  <si>
    <t>副理事長</t>
  </si>
  <si>
    <t>常任理事</t>
  </si>
  <si>
    <t>小谷</t>
  </si>
  <si>
    <t>津田</t>
  </si>
  <si>
    <t>三好</t>
  </si>
  <si>
    <t>坂出</t>
  </si>
  <si>
    <t>亀井</t>
  </si>
  <si>
    <t>清水</t>
  </si>
  <si>
    <t>理事</t>
  </si>
  <si>
    <t>電話</t>
  </si>
  <si>
    <t>池内</t>
  </si>
  <si>
    <t>穴吹</t>
  </si>
  <si>
    <t>①日目</t>
  </si>
  <si>
    <t>②日目</t>
  </si>
  <si>
    <t>日　時</t>
  </si>
  <si>
    <t>曜　日</t>
  </si>
  <si>
    <t>県　　2</t>
  </si>
  <si>
    <t>穴　吹</t>
  </si>
  <si>
    <t>坂本</t>
  </si>
  <si>
    <t>佐熊</t>
  </si>
  <si>
    <t>土</t>
  </si>
  <si>
    <t>日</t>
  </si>
  <si>
    <t>1日目</t>
  </si>
  <si>
    <t>2日目</t>
  </si>
  <si>
    <t>総務</t>
  </si>
  <si>
    <t>記録は掲示の業務を兼ねます。受付・電話は混雑時、駐車場、入場券の補助をお願いします。</t>
  </si>
  <si>
    <t>三好明</t>
  </si>
  <si>
    <t>三好智</t>
  </si>
  <si>
    <t>土井</t>
  </si>
  <si>
    <t>尽誠学園</t>
  </si>
  <si>
    <t>間島</t>
  </si>
  <si>
    <t>多田</t>
  </si>
  <si>
    <t>宮武</t>
  </si>
  <si>
    <t>補助生徒</t>
  </si>
  <si>
    <t>受付</t>
  </si>
  <si>
    <t>総計</t>
  </si>
  <si>
    <t>小谷副理事長</t>
  </si>
  <si>
    <t>亀井副理事長</t>
  </si>
  <si>
    <t>三　塚</t>
  </si>
  <si>
    <t>１班</t>
  </si>
  <si>
    <t>２班</t>
  </si>
  <si>
    <t>３班</t>
  </si>
  <si>
    <t>４班</t>
  </si>
  <si>
    <t>５班</t>
  </si>
  <si>
    <t>笠田</t>
  </si>
  <si>
    <t>高専詫間</t>
  </si>
  <si>
    <t>松尾</t>
  </si>
  <si>
    <t>当日欠</t>
  </si>
  <si>
    <t>平山</t>
  </si>
  <si>
    <t>香川中央</t>
  </si>
  <si>
    <t>福井</t>
  </si>
  <si>
    <t>藤井学園寒川</t>
  </si>
  <si>
    <t>高松商業</t>
  </si>
  <si>
    <t>高松中央</t>
  </si>
  <si>
    <t>藤澤</t>
  </si>
  <si>
    <t>大手前高松</t>
  </si>
  <si>
    <t>三塚</t>
  </si>
  <si>
    <t>高松東</t>
  </si>
  <si>
    <t>鈴木</t>
  </si>
  <si>
    <t>丸亀城西</t>
  </si>
  <si>
    <t>四学大香川西</t>
  </si>
  <si>
    <t>室伏</t>
  </si>
  <si>
    <t>石田</t>
  </si>
  <si>
    <t>佐藤</t>
  </si>
  <si>
    <t>田中</t>
  </si>
  <si>
    <t>観音寺一</t>
  </si>
  <si>
    <t>8日（土）</t>
  </si>
  <si>
    <t>9日（日）</t>
  </si>
  <si>
    <t>記録・掲示</t>
  </si>
  <si>
    <t>鏡原会長</t>
  </si>
  <si>
    <t>細川副会長</t>
  </si>
  <si>
    <t>溝渕副会長</t>
  </si>
  <si>
    <t>総務</t>
  </si>
  <si>
    <t>福井副理事長</t>
  </si>
  <si>
    <t>松　尾</t>
  </si>
  <si>
    <t>池　内</t>
  </si>
  <si>
    <t>藤　澤</t>
  </si>
  <si>
    <t>三　好（明）</t>
  </si>
  <si>
    <t>三　好（智）</t>
  </si>
  <si>
    <t>清　水</t>
  </si>
  <si>
    <t>室　伏</t>
  </si>
  <si>
    <t>鈴　木</t>
  </si>
  <si>
    <t>進行・受付</t>
  </si>
  <si>
    <t>入場・駐車</t>
  </si>
  <si>
    <t>受付・電話</t>
  </si>
  <si>
    <t>入場券・
駐車場
上段が
班長</t>
  </si>
  <si>
    <t>入場・駐車</t>
  </si>
  <si>
    <t>記録・掲示</t>
  </si>
  <si>
    <t>間嶋</t>
  </si>
  <si>
    <t>藤井寒川</t>
  </si>
  <si>
    <t>丸亀城西</t>
  </si>
  <si>
    <t>香川西</t>
  </si>
  <si>
    <t>観音寺一</t>
  </si>
  <si>
    <t>三好(清)</t>
  </si>
  <si>
    <t>三好(清)</t>
  </si>
  <si>
    <t>高松工芸</t>
  </si>
  <si>
    <t>高専高松</t>
  </si>
  <si>
    <t>坂出商</t>
  </si>
  <si>
    <t>試合</t>
  </si>
  <si>
    <t>試合開始の２時間前集合です。</t>
  </si>
  <si>
    <t>印鑑を必ずお持ち下さい。</t>
  </si>
  <si>
    <t>進行・受付</t>
  </si>
  <si>
    <t>入場・駐車</t>
  </si>
  <si>
    <t>2019度　招待試合　役員割当表(6月3日改訂)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</si>
</sst>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mm\-yyyy"/>
    <numFmt numFmtId="178" formatCode="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sz val="1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B0F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thin"/>
      <bottom style="dotted"/>
    </border>
    <border>
      <left style="medium"/>
      <right>
        <color indexed="63"/>
      </right>
      <top style="thin"/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dott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 style="medium"/>
      <right style="medium"/>
      <top style="dashed"/>
      <bottom style="medium"/>
    </border>
    <border>
      <left style="medium"/>
      <right style="medium"/>
      <top style="dashed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176" fontId="4" fillId="0" borderId="11" xfId="0" applyNumberFormat="1" applyFont="1" applyBorder="1" applyAlignment="1" quotePrefix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5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4" fillId="0" borderId="22" xfId="0" applyFont="1" applyBorder="1" applyAlignment="1">
      <alignment vertical="center" shrinkToFit="1"/>
    </xf>
    <xf numFmtId="0" fontId="4" fillId="0" borderId="23" xfId="0" applyFont="1" applyBorder="1" applyAlignment="1">
      <alignment vertical="center" shrinkToFit="1"/>
    </xf>
    <xf numFmtId="0" fontId="4" fillId="0" borderId="24" xfId="0" applyFont="1" applyBorder="1" applyAlignment="1">
      <alignment vertical="center" shrinkToFit="1"/>
    </xf>
    <xf numFmtId="0" fontId="4" fillId="0" borderId="25" xfId="0" applyFont="1" applyBorder="1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shrinkToFit="1"/>
    </xf>
    <xf numFmtId="0" fontId="4" fillId="0" borderId="27" xfId="0" applyFont="1" applyBorder="1" applyAlignment="1">
      <alignment vertical="center" shrinkToFit="1"/>
    </xf>
    <xf numFmtId="0" fontId="4" fillId="0" borderId="28" xfId="0" applyFont="1" applyBorder="1" applyAlignment="1">
      <alignment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vertical="center" shrinkToFit="1"/>
    </xf>
    <xf numFmtId="0" fontId="4" fillId="0" borderId="30" xfId="0" applyFont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shrinkToFit="1"/>
    </xf>
    <xf numFmtId="0" fontId="4" fillId="0" borderId="31" xfId="0" applyFont="1" applyBorder="1" applyAlignment="1">
      <alignment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176" fontId="4" fillId="0" borderId="10" xfId="0" applyNumberFormat="1" applyFont="1" applyFill="1" applyBorder="1" applyAlignment="1" quotePrefix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4" fillId="0" borderId="33" xfId="0" applyFont="1" applyFill="1" applyBorder="1" applyAlignment="1">
      <alignment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34" xfId="0" applyFont="1" applyBorder="1" applyAlignment="1">
      <alignment vertical="center" shrinkToFit="1"/>
    </xf>
    <xf numFmtId="0" fontId="4" fillId="0" borderId="33" xfId="0" applyFont="1" applyBorder="1" applyAlignment="1">
      <alignment vertical="center" shrinkToFi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shrinkToFit="1"/>
    </xf>
    <xf numFmtId="0" fontId="4" fillId="0" borderId="37" xfId="0" applyFont="1" applyBorder="1" applyAlignment="1">
      <alignment vertical="center" shrinkToFit="1"/>
    </xf>
    <xf numFmtId="0" fontId="4" fillId="0" borderId="38" xfId="0" applyFont="1" applyBorder="1" applyAlignment="1">
      <alignment vertical="center" shrinkToFit="1"/>
    </xf>
    <xf numFmtId="0" fontId="4" fillId="0" borderId="39" xfId="0" applyFont="1" applyBorder="1" applyAlignment="1">
      <alignment vertical="center" shrinkToFit="1"/>
    </xf>
    <xf numFmtId="0" fontId="4" fillId="0" borderId="40" xfId="0" applyFont="1" applyBorder="1" applyAlignment="1">
      <alignment vertical="center" shrinkToFit="1"/>
    </xf>
    <xf numFmtId="0" fontId="4" fillId="0" borderId="41" xfId="0" applyFont="1" applyBorder="1" applyAlignment="1">
      <alignment vertical="center" shrinkToFit="1"/>
    </xf>
    <xf numFmtId="0" fontId="8" fillId="0" borderId="42" xfId="0" applyFont="1" applyFill="1" applyBorder="1" applyAlignment="1">
      <alignment horizontal="center" vertical="center" shrinkToFit="1"/>
    </xf>
    <xf numFmtId="0" fontId="0" fillId="0" borderId="43" xfId="0" applyFont="1" applyFill="1" applyBorder="1" applyAlignment="1">
      <alignment horizontal="center" vertical="center" shrinkToFit="1"/>
    </xf>
    <xf numFmtId="0" fontId="0" fillId="0" borderId="44" xfId="0" applyFont="1" applyFill="1" applyBorder="1" applyAlignment="1">
      <alignment horizontal="center" vertical="center" shrinkToFit="1"/>
    </xf>
    <xf numFmtId="0" fontId="4" fillId="0" borderId="44" xfId="0" applyFont="1" applyBorder="1" applyAlignment="1">
      <alignment vertical="center" shrinkToFit="1"/>
    </xf>
    <xf numFmtId="0" fontId="2" fillId="34" borderId="0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 shrinkToFit="1"/>
    </xf>
    <xf numFmtId="0" fontId="2" fillId="34" borderId="0" xfId="0" applyFont="1" applyFill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2" fillId="35" borderId="26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shrinkToFit="1"/>
    </xf>
    <xf numFmtId="0" fontId="8" fillId="0" borderId="45" xfId="0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vertical="center" shrinkToFit="1"/>
    </xf>
    <xf numFmtId="0" fontId="8" fillId="0" borderId="46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2" fillId="34" borderId="26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wrapText="1" shrinkToFit="1"/>
    </xf>
    <xf numFmtId="0" fontId="4" fillId="0" borderId="49" xfId="0" applyFont="1" applyBorder="1" applyAlignment="1">
      <alignment horizontal="center" vertical="center" wrapText="1" shrinkToFit="1"/>
    </xf>
    <xf numFmtId="0" fontId="0" fillId="0" borderId="50" xfId="0" applyBorder="1" applyAlignment="1">
      <alignment horizontal="center" vertical="center" wrapText="1" shrinkToFit="1"/>
    </xf>
    <xf numFmtId="0" fontId="0" fillId="0" borderId="36" xfId="0" applyBorder="1" applyAlignment="1">
      <alignment horizontal="center" vertical="center" wrapText="1" shrinkToFit="1"/>
    </xf>
    <xf numFmtId="0" fontId="0" fillId="0" borderId="51" xfId="0" applyBorder="1" applyAlignment="1">
      <alignment horizontal="center" vertical="center" wrapText="1" shrinkToFit="1"/>
    </xf>
    <xf numFmtId="0" fontId="4" fillId="0" borderId="36" xfId="0" applyFont="1" applyBorder="1" applyAlignment="1">
      <alignment horizontal="center" vertical="center" wrapText="1" shrinkToFit="1"/>
    </xf>
    <xf numFmtId="0" fontId="0" fillId="0" borderId="52" xfId="0" applyBorder="1" applyAlignment="1">
      <alignment horizontal="center" vertical="center" wrapText="1" shrinkToFit="1"/>
    </xf>
    <xf numFmtId="0" fontId="0" fillId="0" borderId="53" xfId="0" applyBorder="1" applyAlignment="1">
      <alignment horizontal="center" vertical="center" wrapText="1" shrinkToFit="1"/>
    </xf>
    <xf numFmtId="0" fontId="4" fillId="0" borderId="54" xfId="0" applyFont="1" applyFill="1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4" fillId="0" borderId="56" xfId="0" applyFont="1" applyFill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shrinkToFit="1"/>
    </xf>
    <xf numFmtId="0" fontId="4" fillId="0" borderId="58" xfId="0" applyFont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4" fillId="0" borderId="62" xfId="0" applyFont="1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4" fillId="0" borderId="58" xfId="0" applyFont="1" applyFill="1" applyBorder="1" applyAlignment="1">
      <alignment horizontal="center" vertical="center" shrinkToFit="1"/>
    </xf>
    <xf numFmtId="0" fontId="7" fillId="0" borderId="26" xfId="0" applyFont="1" applyBorder="1" applyAlignment="1">
      <alignment horizontal="left" vertical="center" shrinkToFit="1"/>
    </xf>
    <xf numFmtId="0" fontId="0" fillId="0" borderId="56" xfId="0" applyFont="1" applyFill="1" applyBorder="1" applyAlignment="1">
      <alignment horizontal="center" vertical="center" shrinkToFit="1"/>
    </xf>
    <xf numFmtId="0" fontId="4" fillId="0" borderId="64" xfId="0" applyFont="1" applyFill="1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0" xfId="0" applyFont="1" applyBorder="1" applyAlignment="1">
      <alignment horizontal="center" vertical="center" shrinkToFit="1"/>
    </xf>
    <xf numFmtId="0" fontId="25" fillId="0" borderId="0" xfId="0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64"/>
  <sheetViews>
    <sheetView tabSelected="1" workbookViewId="0" topLeftCell="A1">
      <selection activeCell="B3" sqref="B2:J55"/>
    </sheetView>
  </sheetViews>
  <sheetFormatPr defaultColWidth="9.00390625" defaultRowHeight="13.5"/>
  <cols>
    <col min="1" max="1" width="1.625" style="5" customWidth="1"/>
    <col min="2" max="2" width="8.00390625" style="4" customWidth="1"/>
    <col min="3" max="3" width="5.125" style="4" customWidth="1"/>
    <col min="4" max="6" width="9.50390625" style="4" customWidth="1"/>
    <col min="7" max="7" width="1.75390625" style="4" customWidth="1"/>
    <col min="8" max="11" width="9.00390625" style="4" customWidth="1"/>
    <col min="12" max="16384" width="9.00390625" style="5" customWidth="1"/>
  </cols>
  <sheetData>
    <row r="2" spans="2:10" ht="21" customHeight="1">
      <c r="B2" s="122" t="s">
        <v>138</v>
      </c>
      <c r="C2" s="122"/>
      <c r="D2" s="122"/>
      <c r="E2" s="122"/>
      <c r="F2" s="122"/>
      <c r="G2" s="123"/>
      <c r="H2" s="123"/>
      <c r="I2" s="123"/>
      <c r="J2" s="123"/>
    </row>
    <row r="3" spans="2:6" ht="21" customHeight="1" thickBot="1">
      <c r="B3" s="3"/>
      <c r="C3" s="3"/>
      <c r="D3" s="3"/>
      <c r="E3" s="3"/>
      <c r="F3" s="3"/>
    </row>
    <row r="4" spans="2:6" ht="13.5" customHeight="1" thickBot="1">
      <c r="B4" s="3"/>
      <c r="C4" s="3"/>
      <c r="D4" s="54" t="s">
        <v>47</v>
      </c>
      <c r="E4" s="54" t="s">
        <v>48</v>
      </c>
      <c r="F4" s="35"/>
    </row>
    <row r="5" spans="2:6" ht="18" customHeight="1">
      <c r="B5" s="106" t="s">
        <v>49</v>
      </c>
      <c r="C5" s="107"/>
      <c r="D5" s="53">
        <v>43624</v>
      </c>
      <c r="E5" s="53">
        <v>43625</v>
      </c>
      <c r="F5" s="6"/>
    </row>
    <row r="6" spans="2:6" ht="18" customHeight="1" thickBot="1">
      <c r="B6" s="108" t="s">
        <v>50</v>
      </c>
      <c r="C6" s="109"/>
      <c r="D6" s="10" t="s">
        <v>55</v>
      </c>
      <c r="E6" s="10" t="s">
        <v>56</v>
      </c>
      <c r="F6" s="7"/>
    </row>
    <row r="7" spans="2:6" ht="18" customHeight="1">
      <c r="B7" s="110" t="s">
        <v>0</v>
      </c>
      <c r="C7" s="111"/>
      <c r="D7" s="49" t="s">
        <v>51</v>
      </c>
      <c r="E7" s="49" t="s">
        <v>51</v>
      </c>
      <c r="F7" s="8"/>
    </row>
    <row r="8" spans="2:6" ht="18" customHeight="1" thickBot="1">
      <c r="B8" s="112"/>
      <c r="C8" s="113"/>
      <c r="D8" s="50"/>
      <c r="E8" s="51"/>
      <c r="F8" s="9"/>
    </row>
    <row r="9" spans="2:6" ht="18" customHeight="1">
      <c r="B9" s="114" t="s">
        <v>104</v>
      </c>
      <c r="C9" s="107"/>
      <c r="D9" s="49"/>
      <c r="E9" s="49"/>
      <c r="F9" s="8"/>
    </row>
    <row r="10" spans="2:6" ht="18" customHeight="1">
      <c r="B10" s="101" t="s">
        <v>105</v>
      </c>
      <c r="C10" s="102"/>
      <c r="D10" s="52"/>
      <c r="E10" s="52"/>
      <c r="F10" s="13"/>
    </row>
    <row r="11" spans="2:6" ht="18" customHeight="1" thickBot="1">
      <c r="B11" s="116" t="s">
        <v>106</v>
      </c>
      <c r="C11" s="104"/>
      <c r="D11" s="55"/>
      <c r="E11" s="55"/>
      <c r="F11" s="56"/>
    </row>
    <row r="12" spans="2:6" ht="18" customHeight="1" thickTop="1">
      <c r="B12" s="117" t="s">
        <v>24</v>
      </c>
      <c r="C12" s="118"/>
      <c r="D12" s="57" t="s">
        <v>107</v>
      </c>
      <c r="E12" s="57" t="s">
        <v>107</v>
      </c>
      <c r="F12" s="58"/>
    </row>
    <row r="13" spans="2:6" ht="18" customHeight="1">
      <c r="B13" s="101" t="s">
        <v>71</v>
      </c>
      <c r="C13" s="102"/>
      <c r="D13" s="52" t="s">
        <v>107</v>
      </c>
      <c r="E13" s="52" t="s">
        <v>107</v>
      </c>
      <c r="F13" s="14"/>
    </row>
    <row r="14" spans="2:6" ht="18" customHeight="1">
      <c r="B14" s="101" t="s">
        <v>108</v>
      </c>
      <c r="C14" s="102"/>
      <c r="D14" s="52" t="s">
        <v>107</v>
      </c>
      <c r="E14" s="52" t="s">
        <v>107</v>
      </c>
      <c r="F14" s="11"/>
    </row>
    <row r="15" spans="2:6" ht="18" customHeight="1" thickBot="1">
      <c r="B15" s="103" t="s">
        <v>72</v>
      </c>
      <c r="C15" s="104"/>
      <c r="D15" s="63" t="s">
        <v>107</v>
      </c>
      <c r="E15" s="63" t="s">
        <v>107</v>
      </c>
      <c r="F15" s="11"/>
    </row>
    <row r="16" spans="2:6" ht="18" customHeight="1" thickTop="1">
      <c r="B16" s="117" t="s">
        <v>109</v>
      </c>
      <c r="C16" s="118"/>
      <c r="D16" s="64" t="str">
        <f>'31役員一覧'!E10</f>
        <v>入場・駐車</v>
      </c>
      <c r="E16" s="64" t="str">
        <f>'31役員一覧'!F10</f>
        <v>進行・受付</v>
      </c>
      <c r="F16" s="58"/>
    </row>
    <row r="17" spans="2:6" ht="18" customHeight="1">
      <c r="B17" s="101" t="s">
        <v>110</v>
      </c>
      <c r="C17" s="102"/>
      <c r="D17" s="52"/>
      <c r="E17" s="52" t="str">
        <f>'31役員一覧'!F11</f>
        <v>記録・掲示</v>
      </c>
      <c r="F17" s="14"/>
    </row>
    <row r="18" spans="2:6" ht="18" customHeight="1">
      <c r="B18" s="101" t="s">
        <v>112</v>
      </c>
      <c r="C18" s="102"/>
      <c r="D18" s="52" t="str">
        <f>'31役員一覧'!E12</f>
        <v>記録・掲示</v>
      </c>
      <c r="E18" s="52"/>
      <c r="F18" s="14"/>
    </row>
    <row r="19" spans="2:6" ht="18" customHeight="1">
      <c r="B19" s="101" t="s">
        <v>111</v>
      </c>
      <c r="C19" s="102"/>
      <c r="D19" s="52" t="str">
        <f>'31役員一覧'!E13</f>
        <v>記録・掲示</v>
      </c>
      <c r="E19" s="52"/>
      <c r="F19" s="14"/>
    </row>
    <row r="20" spans="2:6" ht="18" customHeight="1">
      <c r="B20" s="101" t="s">
        <v>73</v>
      </c>
      <c r="C20" s="102"/>
      <c r="D20" s="52" t="str">
        <f>'31役員一覧'!E14</f>
        <v>入場・駐車</v>
      </c>
      <c r="E20" s="52"/>
      <c r="F20" s="14"/>
    </row>
    <row r="21" spans="2:6" ht="18" customHeight="1">
      <c r="B21" s="101" t="s">
        <v>116</v>
      </c>
      <c r="C21" s="102"/>
      <c r="D21" s="52" t="str">
        <f>'31役員一覧'!E15</f>
        <v>入場・駐車</v>
      </c>
      <c r="E21" s="52" t="str">
        <f>'31役員一覧'!F15</f>
        <v>記録・掲示</v>
      </c>
      <c r="F21" s="14"/>
    </row>
    <row r="22" spans="2:6" ht="18" customHeight="1">
      <c r="B22" s="101" t="s">
        <v>52</v>
      </c>
      <c r="C22" s="102"/>
      <c r="D22" s="52" t="str">
        <f>'31役員一覧'!E16</f>
        <v>進行・受付</v>
      </c>
      <c r="E22" s="52" t="str">
        <f>'31役員一覧'!F16</f>
        <v>入場・駐車</v>
      </c>
      <c r="F22" s="14"/>
    </row>
    <row r="23" spans="2:6" ht="18" customHeight="1">
      <c r="B23" s="101" t="s">
        <v>113</v>
      </c>
      <c r="C23" s="102"/>
      <c r="D23" s="52" t="str">
        <f>'31役員一覧'!E17</f>
        <v>入場・駐車</v>
      </c>
      <c r="E23" s="52"/>
      <c r="F23" s="14"/>
    </row>
    <row r="24" spans="2:6" ht="18" customHeight="1">
      <c r="B24" s="101" t="s">
        <v>114</v>
      </c>
      <c r="C24" s="102"/>
      <c r="D24" s="52" t="str">
        <f>'31役員一覧'!E18</f>
        <v>入場・駐車</v>
      </c>
      <c r="E24" s="52" t="str">
        <f>'31役員一覧'!F18</f>
        <v>入場・駐車</v>
      </c>
      <c r="F24" s="14"/>
    </row>
    <row r="25" spans="2:6" ht="18" customHeight="1" thickBot="1">
      <c r="B25" s="103" t="s">
        <v>115</v>
      </c>
      <c r="C25" s="104"/>
      <c r="D25" s="80"/>
      <c r="E25" s="80" t="str">
        <f>'31役員一覧'!F19</f>
        <v>進行・受付</v>
      </c>
      <c r="F25" s="59"/>
    </row>
    <row r="26" spans="2:6" ht="18" customHeight="1" thickTop="1">
      <c r="B26" s="94" t="s">
        <v>122</v>
      </c>
      <c r="C26" s="95"/>
      <c r="D26" s="41" t="s">
        <v>21</v>
      </c>
      <c r="E26" s="41" t="s">
        <v>21</v>
      </c>
      <c r="F26" s="40"/>
    </row>
    <row r="27" spans="2:6" ht="18" customHeight="1">
      <c r="B27" s="96"/>
      <c r="C27" s="97"/>
      <c r="D27" s="45" t="s">
        <v>63</v>
      </c>
      <c r="E27" s="2" t="s">
        <v>63</v>
      </c>
      <c r="F27" s="12"/>
    </row>
    <row r="28" spans="2:6" ht="18" customHeight="1">
      <c r="B28" s="98" t="s">
        <v>117</v>
      </c>
      <c r="C28" s="97"/>
      <c r="D28" s="84" t="s">
        <v>130</v>
      </c>
      <c r="E28" s="41"/>
      <c r="F28" s="41"/>
    </row>
    <row r="29" spans="2:6" ht="18" customHeight="1" thickBot="1">
      <c r="B29" s="99"/>
      <c r="C29" s="100"/>
      <c r="D29" s="2" t="s">
        <v>128</v>
      </c>
      <c r="E29" s="2"/>
      <c r="F29" s="12"/>
    </row>
    <row r="30" spans="2:6" s="4" customFormat="1" ht="18" customHeight="1">
      <c r="B30" s="93" t="s">
        <v>120</v>
      </c>
      <c r="C30" s="93" t="s">
        <v>74</v>
      </c>
      <c r="D30" s="42" t="s">
        <v>124</v>
      </c>
      <c r="E30" s="42" t="s">
        <v>125</v>
      </c>
      <c r="F30" s="36"/>
    </row>
    <row r="31" spans="2:6" s="4" customFormat="1" ht="18" customHeight="1">
      <c r="B31" s="89"/>
      <c r="C31" s="90"/>
      <c r="D31" s="2" t="s">
        <v>81</v>
      </c>
      <c r="E31" s="2" t="s">
        <v>46</v>
      </c>
      <c r="F31" s="12"/>
    </row>
    <row r="32" spans="2:6" s="4" customFormat="1" ht="18" customHeight="1">
      <c r="B32" s="89"/>
      <c r="C32" s="90"/>
      <c r="D32" s="39" t="s">
        <v>8</v>
      </c>
      <c r="E32" s="39" t="s">
        <v>8</v>
      </c>
      <c r="F32" s="37"/>
    </row>
    <row r="33" spans="2:6" s="4" customFormat="1" ht="18" customHeight="1">
      <c r="B33" s="89"/>
      <c r="C33" s="90"/>
      <c r="D33" s="2" t="s">
        <v>123</v>
      </c>
      <c r="E33" s="2" t="s">
        <v>123</v>
      </c>
      <c r="F33" s="12"/>
    </row>
    <row r="34" spans="2:6" s="4" customFormat="1" ht="18" customHeight="1">
      <c r="B34" s="89"/>
      <c r="C34" s="91" t="s">
        <v>75</v>
      </c>
      <c r="D34" s="73" t="s">
        <v>80</v>
      </c>
      <c r="E34" s="43" t="s">
        <v>126</v>
      </c>
      <c r="F34" s="37"/>
    </row>
    <row r="35" spans="2:6" s="4" customFormat="1" ht="18" customHeight="1">
      <c r="B35" s="89"/>
      <c r="C35" s="90"/>
      <c r="D35" s="2" t="s">
        <v>42</v>
      </c>
      <c r="E35" s="71" t="s">
        <v>96</v>
      </c>
      <c r="F35" s="11"/>
    </row>
    <row r="36" spans="2:6" s="4" customFormat="1" ht="18" customHeight="1">
      <c r="B36" s="89"/>
      <c r="C36" s="90"/>
      <c r="D36" s="72" t="s">
        <v>131</v>
      </c>
      <c r="E36" s="72" t="s">
        <v>131</v>
      </c>
      <c r="F36" s="74"/>
    </row>
    <row r="37" spans="2:6" s="4" customFormat="1" ht="18" customHeight="1">
      <c r="B37" s="89"/>
      <c r="C37" s="90"/>
      <c r="D37" s="65" t="s">
        <v>53</v>
      </c>
      <c r="E37" s="83" t="s">
        <v>53</v>
      </c>
      <c r="F37" s="11"/>
    </row>
    <row r="38" spans="2:6" s="4" customFormat="1" ht="18" customHeight="1">
      <c r="B38" s="90"/>
      <c r="C38" s="87" t="s">
        <v>76</v>
      </c>
      <c r="D38" s="39" t="s">
        <v>90</v>
      </c>
      <c r="E38" s="41" t="s">
        <v>97</v>
      </c>
      <c r="F38" s="37"/>
    </row>
    <row r="39" spans="2:6" s="4" customFormat="1" ht="18" customHeight="1">
      <c r="B39" s="90"/>
      <c r="C39" s="88"/>
      <c r="D39" s="2" t="s">
        <v>91</v>
      </c>
      <c r="E39" s="2" t="s">
        <v>98</v>
      </c>
      <c r="F39" s="46"/>
    </row>
    <row r="40" spans="2:6" s="4" customFormat="1" ht="18" customHeight="1">
      <c r="B40" s="90"/>
      <c r="C40" s="88"/>
      <c r="D40" s="43" t="s">
        <v>40</v>
      </c>
      <c r="E40" s="43" t="s">
        <v>40</v>
      </c>
      <c r="F40" s="37"/>
    </row>
    <row r="41" spans="2:6" s="4" customFormat="1" ht="18" customHeight="1">
      <c r="B41" s="90"/>
      <c r="C41" s="88"/>
      <c r="D41" s="45" t="s">
        <v>66</v>
      </c>
      <c r="E41" s="45" t="s">
        <v>66</v>
      </c>
      <c r="F41" s="11"/>
    </row>
    <row r="42" spans="2:6" s="4" customFormat="1" ht="18" customHeight="1">
      <c r="B42" s="90"/>
      <c r="C42" s="87" t="s">
        <v>77</v>
      </c>
      <c r="D42" s="39" t="s">
        <v>92</v>
      </c>
      <c r="E42" s="38" t="s">
        <v>8</v>
      </c>
      <c r="F42" s="37"/>
    </row>
    <row r="43" spans="2:6" s="4" customFormat="1" ht="18" customHeight="1">
      <c r="B43" s="90"/>
      <c r="C43" s="88"/>
      <c r="D43" s="2" t="s">
        <v>93</v>
      </c>
      <c r="E43" s="45" t="s">
        <v>129</v>
      </c>
      <c r="F43" s="46"/>
    </row>
    <row r="44" spans="2:6" s="4" customFormat="1" ht="18" customHeight="1">
      <c r="B44" s="90"/>
      <c r="C44" s="88"/>
      <c r="D44" s="39" t="s">
        <v>132</v>
      </c>
      <c r="E44" s="39" t="s">
        <v>132</v>
      </c>
      <c r="F44" s="37"/>
    </row>
    <row r="45" spans="2:6" s="4" customFormat="1" ht="18" customHeight="1">
      <c r="B45" s="90"/>
      <c r="C45" s="88"/>
      <c r="D45" s="2" t="s">
        <v>99</v>
      </c>
      <c r="E45" s="2" t="s">
        <v>99</v>
      </c>
      <c r="F45" s="46"/>
    </row>
    <row r="46" spans="2:6" s="4" customFormat="1" ht="18" customHeight="1">
      <c r="B46" s="90"/>
      <c r="C46" s="91" t="s">
        <v>78</v>
      </c>
      <c r="D46" s="73" t="s">
        <v>20</v>
      </c>
      <c r="E46" s="73" t="s">
        <v>127</v>
      </c>
      <c r="F46" s="74"/>
    </row>
    <row r="47" spans="2:6" s="4" customFormat="1" ht="18" customHeight="1">
      <c r="B47" s="90"/>
      <c r="C47" s="90"/>
      <c r="D47" s="2" t="s">
        <v>39</v>
      </c>
      <c r="E47" s="2" t="s">
        <v>67</v>
      </c>
      <c r="F47" s="12"/>
    </row>
    <row r="48" spans="2:6" s="4" customFormat="1" ht="18" customHeight="1">
      <c r="B48" s="90"/>
      <c r="C48" s="90"/>
      <c r="D48" s="73" t="s">
        <v>9</v>
      </c>
      <c r="E48" s="73" t="s">
        <v>79</v>
      </c>
      <c r="F48" s="74"/>
    </row>
    <row r="49" spans="2:6" s="4" customFormat="1" ht="18" customHeight="1">
      <c r="B49" s="90"/>
      <c r="C49" s="90"/>
      <c r="D49" s="2" t="s">
        <v>54</v>
      </c>
      <c r="E49" s="2" t="s">
        <v>83</v>
      </c>
      <c r="F49" s="12"/>
    </row>
    <row r="50" spans="2:6" s="4" customFormat="1" ht="18" customHeight="1">
      <c r="B50" s="90"/>
      <c r="C50" s="90"/>
      <c r="D50" s="73" t="s">
        <v>79</v>
      </c>
      <c r="E50" s="73"/>
      <c r="F50" s="74"/>
    </row>
    <row r="51" spans="2:6" s="4" customFormat="1" ht="18" customHeight="1" thickBot="1">
      <c r="B51" s="92"/>
      <c r="C51" s="92"/>
      <c r="D51" s="81" t="s">
        <v>83</v>
      </c>
      <c r="E51" s="85"/>
      <c r="F51" s="82"/>
    </row>
    <row r="52" spans="4:5" ht="12.75">
      <c r="D52" s="76">
        <f>COUNTA(D12:D25,D26,D28,D30,D32,#REF!,D36,D38,D40,D42,D44,D46,D48,D34,#REF!,#REF!,#REF!,#REF!,#REF!,#REF!,#REF!,#REF!,#REF!)</f>
        <v>34</v>
      </c>
      <c r="E52" s="76">
        <f>COUNTA(E12:E25,E26,E28,E30,E32,E34,E36,E38,E40,E42,E44,E46,E48,E50,#REF!,#REF!,#REF!,#REF!,#REF!,#REF!,#REF!,#REF!,#REF!)</f>
        <v>30</v>
      </c>
    </row>
    <row r="53" spans="2:6" s="4" customFormat="1" ht="38.25" customHeight="1">
      <c r="B53" s="119" t="s">
        <v>60</v>
      </c>
      <c r="C53" s="119"/>
      <c r="D53" s="119"/>
      <c r="E53" s="119"/>
      <c r="F53" s="119"/>
    </row>
    <row r="54" spans="2:6" s="4" customFormat="1" ht="19.5" customHeight="1">
      <c r="B54" s="105" t="s">
        <v>134</v>
      </c>
      <c r="C54" s="105"/>
      <c r="D54" s="105"/>
      <c r="E54" s="105"/>
      <c r="F54" s="105"/>
    </row>
    <row r="55" spans="2:6" s="4" customFormat="1" ht="19.5" customHeight="1">
      <c r="B55" s="105" t="s">
        <v>135</v>
      </c>
      <c r="C55" s="105"/>
      <c r="D55" s="105"/>
      <c r="E55" s="105"/>
      <c r="F55" s="105"/>
    </row>
    <row r="56" spans="2:6" s="4" customFormat="1" ht="19.5" customHeight="1" thickBot="1">
      <c r="B56" s="115"/>
      <c r="C56" s="115"/>
      <c r="D56" s="115"/>
      <c r="E56" s="115"/>
      <c r="F56" s="115"/>
    </row>
    <row r="57" spans="2:6" s="4" customFormat="1" ht="21" customHeight="1" thickBot="1">
      <c r="B57" s="15"/>
      <c r="C57" s="66"/>
      <c r="D57" s="16"/>
      <c r="E57" s="16"/>
      <c r="F57" s="16"/>
    </row>
    <row r="58" spans="2:6" s="4" customFormat="1" ht="21" customHeight="1">
      <c r="B58" s="17" t="s">
        <v>11</v>
      </c>
      <c r="C58" s="67"/>
      <c r="D58" s="18"/>
      <c r="E58" s="18"/>
      <c r="F58" s="18"/>
    </row>
    <row r="59" spans="2:6" s="4" customFormat="1" ht="21" customHeight="1">
      <c r="B59" s="19" t="s">
        <v>12</v>
      </c>
      <c r="C59" s="68"/>
      <c r="D59" s="20"/>
      <c r="E59" s="20"/>
      <c r="F59" s="20"/>
    </row>
    <row r="60" spans="2:6" s="4" customFormat="1" ht="21" customHeight="1">
      <c r="B60" s="19" t="s">
        <v>13</v>
      </c>
      <c r="C60" s="68"/>
      <c r="D60" s="20"/>
      <c r="E60" s="20"/>
      <c r="F60" s="20"/>
    </row>
    <row r="61" spans="2:6" s="4" customFormat="1" ht="21" customHeight="1">
      <c r="B61" s="19" t="s">
        <v>14</v>
      </c>
      <c r="C61" s="68"/>
      <c r="D61" s="20"/>
      <c r="E61" s="20"/>
      <c r="F61" s="20"/>
    </row>
    <row r="62" spans="2:6" s="4" customFormat="1" ht="21" customHeight="1">
      <c r="B62" s="19" t="s">
        <v>23</v>
      </c>
      <c r="C62" s="68"/>
      <c r="D62" s="20"/>
      <c r="E62" s="20"/>
      <c r="F62" s="20"/>
    </row>
    <row r="63" spans="2:6" s="4" customFormat="1" ht="21" customHeight="1" thickBot="1">
      <c r="B63" s="21" t="s">
        <v>15</v>
      </c>
      <c r="C63" s="69"/>
      <c r="D63" s="22"/>
      <c r="E63" s="22"/>
      <c r="F63" s="22"/>
    </row>
    <row r="64" spans="2:6" s="4" customFormat="1" ht="21" customHeight="1" thickBot="1" thickTop="1">
      <c r="B64" s="23" t="s">
        <v>16</v>
      </c>
      <c r="C64" s="70"/>
      <c r="D64" s="24"/>
      <c r="E64" s="24"/>
      <c r="F64" s="24"/>
    </row>
    <row r="65" s="4" customFormat="1" ht="21" customHeight="1"/>
    <row r="66" s="4" customFormat="1" ht="21" customHeight="1"/>
    <row r="67" ht="21" customHeight="1"/>
    <row r="68" ht="21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</sheetData>
  <sheetProtection/>
  <mergeCells count="33">
    <mergeCell ref="B56:F56"/>
    <mergeCell ref="C30:C33"/>
    <mergeCell ref="C38:C41"/>
    <mergeCell ref="B11:C11"/>
    <mergeCell ref="B12:C12"/>
    <mergeCell ref="B13:C13"/>
    <mergeCell ref="B16:C16"/>
    <mergeCell ref="B17:C17"/>
    <mergeCell ref="B53:F53"/>
    <mergeCell ref="B54:F54"/>
    <mergeCell ref="B55:F55"/>
    <mergeCell ref="B5:C5"/>
    <mergeCell ref="B6:C6"/>
    <mergeCell ref="B7:C8"/>
    <mergeCell ref="B9:C9"/>
    <mergeCell ref="B10:C10"/>
    <mergeCell ref="B15:C15"/>
    <mergeCell ref="B14:C14"/>
    <mergeCell ref="B20:C20"/>
    <mergeCell ref="B21:C21"/>
    <mergeCell ref="B22:C22"/>
    <mergeCell ref="B23:C23"/>
    <mergeCell ref="B24:C24"/>
    <mergeCell ref="B18:C18"/>
    <mergeCell ref="B25:C25"/>
    <mergeCell ref="B19:C19"/>
    <mergeCell ref="B2:J2"/>
    <mergeCell ref="C42:C45"/>
    <mergeCell ref="C34:C37"/>
    <mergeCell ref="B30:B51"/>
    <mergeCell ref="B26:C27"/>
    <mergeCell ref="B28:C29"/>
    <mergeCell ref="C46:C5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portrait" paperSize="12" scale="98" r:id="rId1"/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9">
      <selection activeCell="E46" sqref="E46"/>
    </sheetView>
  </sheetViews>
  <sheetFormatPr defaultColWidth="9.00390625" defaultRowHeight="13.5"/>
  <cols>
    <col min="1" max="1" width="4.50390625" style="1" bestFit="1" customWidth="1"/>
    <col min="2" max="2" width="7.50390625" style="25" bestFit="1" customWidth="1"/>
    <col min="3" max="3" width="10.75390625" style="25" customWidth="1"/>
    <col min="4" max="4" width="8.00390625" style="25" customWidth="1"/>
    <col min="5" max="6" width="9.125" style="26" bestFit="1" customWidth="1"/>
    <col min="7" max="7" width="4.625" style="26" bestFit="1" customWidth="1"/>
  </cols>
  <sheetData>
    <row r="1" spans="5:6" ht="12.75">
      <c r="E1" s="26" t="s">
        <v>25</v>
      </c>
      <c r="F1" s="26" t="s">
        <v>26</v>
      </c>
    </row>
    <row r="2" spans="3:6" ht="12.75">
      <c r="C2" s="120" t="s">
        <v>0</v>
      </c>
      <c r="D2" s="25" t="s">
        <v>27</v>
      </c>
      <c r="E2" s="26">
        <v>2</v>
      </c>
      <c r="F2" s="26">
        <v>2</v>
      </c>
    </row>
    <row r="3" spans="3:4" ht="12.75">
      <c r="C3" s="120"/>
      <c r="D3" s="25" t="s">
        <v>19</v>
      </c>
    </row>
    <row r="4" spans="1:7" ht="12.75">
      <c r="A4" s="27"/>
      <c r="B4" s="28"/>
      <c r="C4" s="28"/>
      <c r="D4" s="28"/>
      <c r="E4" s="29" t="s">
        <v>57</v>
      </c>
      <c r="F4" s="29" t="s">
        <v>58</v>
      </c>
      <c r="G4" s="29"/>
    </row>
    <row r="5" spans="1:7" s="1" customFormat="1" ht="12.75">
      <c r="A5" s="27" t="s">
        <v>28</v>
      </c>
      <c r="B5" s="29" t="s">
        <v>29</v>
      </c>
      <c r="C5" s="29" t="s">
        <v>30</v>
      </c>
      <c r="D5" s="29" t="s">
        <v>31</v>
      </c>
      <c r="E5" s="29" t="s">
        <v>101</v>
      </c>
      <c r="F5" s="29" t="s">
        <v>102</v>
      </c>
      <c r="G5" s="30" t="s">
        <v>32</v>
      </c>
    </row>
    <row r="6" spans="2:7" s="1" customFormat="1" ht="12.75">
      <c r="B6" s="31" t="s">
        <v>33</v>
      </c>
      <c r="C6" s="31" t="s">
        <v>84</v>
      </c>
      <c r="D6" s="31" t="s">
        <v>34</v>
      </c>
      <c r="E6" s="47" t="s">
        <v>3</v>
      </c>
      <c r="F6" s="47" t="s">
        <v>3</v>
      </c>
      <c r="G6" s="32">
        <f aca="true" t="shared" si="0" ref="G6:G29">COUNTA(E6:F6)</f>
        <v>2</v>
      </c>
    </row>
    <row r="7" spans="1:7" s="1" customFormat="1" ht="12.75">
      <c r="A7" s="44"/>
      <c r="B7" s="60" t="s">
        <v>35</v>
      </c>
      <c r="C7" s="60" t="s">
        <v>40</v>
      </c>
      <c r="D7" s="60" t="s">
        <v>37</v>
      </c>
      <c r="E7" s="61" t="s">
        <v>59</v>
      </c>
      <c r="F7" s="61" t="s">
        <v>59</v>
      </c>
      <c r="G7" s="32">
        <f t="shared" si="0"/>
        <v>2</v>
      </c>
    </row>
    <row r="8" spans="1:7" s="1" customFormat="1" ht="12.75">
      <c r="A8" s="44"/>
      <c r="B8" s="60" t="s">
        <v>35</v>
      </c>
      <c r="C8" s="60" t="s">
        <v>38</v>
      </c>
      <c r="D8" s="60" t="s">
        <v>85</v>
      </c>
      <c r="E8" s="61" t="s">
        <v>59</v>
      </c>
      <c r="F8" s="61" t="s">
        <v>59</v>
      </c>
      <c r="G8" s="32">
        <v>2</v>
      </c>
    </row>
    <row r="9" spans="1:7" s="1" customFormat="1" ht="13.5" thickBot="1">
      <c r="A9" s="33"/>
      <c r="B9" s="34" t="s">
        <v>35</v>
      </c>
      <c r="C9" s="62" t="s">
        <v>64</v>
      </c>
      <c r="D9" s="62" t="s">
        <v>41</v>
      </c>
      <c r="E9" s="79" t="s">
        <v>59</v>
      </c>
      <c r="F9" s="48" t="s">
        <v>59</v>
      </c>
      <c r="G9" s="32">
        <f t="shared" si="0"/>
        <v>2</v>
      </c>
    </row>
    <row r="10" spans="1:7" ht="12.75">
      <c r="A10" s="1">
        <v>1</v>
      </c>
      <c r="B10" s="60" t="s">
        <v>36</v>
      </c>
      <c r="C10" s="25" t="s">
        <v>86</v>
      </c>
      <c r="D10" s="25" t="s">
        <v>81</v>
      </c>
      <c r="E10" s="47" t="s">
        <v>118</v>
      </c>
      <c r="F10" s="47" t="s">
        <v>117</v>
      </c>
      <c r="G10" s="32">
        <f t="shared" si="0"/>
        <v>2</v>
      </c>
    </row>
    <row r="11" spans="1:7" ht="12.75">
      <c r="A11" s="1">
        <v>2</v>
      </c>
      <c r="B11" s="31" t="s">
        <v>36</v>
      </c>
      <c r="C11" s="25" t="s">
        <v>7</v>
      </c>
      <c r="D11" s="25" t="s">
        <v>45</v>
      </c>
      <c r="E11" s="77"/>
      <c r="F11" s="47" t="s">
        <v>103</v>
      </c>
      <c r="G11" s="32">
        <f t="shared" si="0"/>
        <v>1</v>
      </c>
    </row>
    <row r="12" spans="1:7" ht="12.75">
      <c r="A12" s="1">
        <v>3</v>
      </c>
      <c r="B12" s="31" t="s">
        <v>36</v>
      </c>
      <c r="C12" s="31" t="s">
        <v>87</v>
      </c>
      <c r="D12" s="25" t="s">
        <v>61</v>
      </c>
      <c r="E12" s="47" t="s">
        <v>103</v>
      </c>
      <c r="F12" s="78"/>
      <c r="G12" s="32">
        <f t="shared" si="0"/>
        <v>1</v>
      </c>
    </row>
    <row r="13" spans="1:7" ht="12.75">
      <c r="A13" s="1">
        <v>4</v>
      </c>
      <c r="B13" s="31" t="s">
        <v>36</v>
      </c>
      <c r="C13" s="25" t="s">
        <v>88</v>
      </c>
      <c r="D13" s="25" t="s">
        <v>89</v>
      </c>
      <c r="E13" s="47" t="s">
        <v>103</v>
      </c>
      <c r="F13" s="77"/>
      <c r="G13" s="32">
        <f t="shared" si="0"/>
        <v>1</v>
      </c>
    </row>
    <row r="14" spans="1:7" ht="12.75">
      <c r="A14" s="1">
        <v>5</v>
      </c>
      <c r="B14" s="31" t="s">
        <v>36</v>
      </c>
      <c r="C14" s="25" t="s">
        <v>90</v>
      </c>
      <c r="D14" s="25" t="s">
        <v>91</v>
      </c>
      <c r="E14" s="47" t="s">
        <v>118</v>
      </c>
      <c r="F14" s="77"/>
      <c r="G14" s="32">
        <f t="shared" si="0"/>
        <v>1</v>
      </c>
    </row>
    <row r="15" spans="1:7" ht="12.75">
      <c r="A15" s="1">
        <v>6</v>
      </c>
      <c r="B15" s="31" t="s">
        <v>36</v>
      </c>
      <c r="C15" s="31" t="s">
        <v>92</v>
      </c>
      <c r="D15" s="31" t="s">
        <v>93</v>
      </c>
      <c r="E15" s="47" t="s">
        <v>118</v>
      </c>
      <c r="F15" s="47" t="s">
        <v>103</v>
      </c>
      <c r="G15" s="32">
        <f t="shared" si="0"/>
        <v>2</v>
      </c>
    </row>
    <row r="16" spans="1:7" ht="12.75">
      <c r="A16" s="1">
        <v>7</v>
      </c>
      <c r="B16" s="31" t="s">
        <v>36</v>
      </c>
      <c r="C16" s="31" t="s">
        <v>94</v>
      </c>
      <c r="D16" s="31" t="s">
        <v>46</v>
      </c>
      <c r="E16" s="47" t="s">
        <v>117</v>
      </c>
      <c r="F16" s="47" t="s">
        <v>118</v>
      </c>
      <c r="G16" s="32">
        <f t="shared" si="0"/>
        <v>2</v>
      </c>
    </row>
    <row r="17" spans="1:7" ht="12.75">
      <c r="A17" s="1">
        <v>8</v>
      </c>
      <c r="B17" s="31" t="s">
        <v>36</v>
      </c>
      <c r="C17" s="31" t="s">
        <v>20</v>
      </c>
      <c r="D17" s="31" t="s">
        <v>62</v>
      </c>
      <c r="E17" s="47" t="s">
        <v>118</v>
      </c>
      <c r="F17" s="78"/>
      <c r="G17" s="32">
        <f t="shared" si="0"/>
        <v>1</v>
      </c>
    </row>
    <row r="18" spans="1:7" ht="12.75">
      <c r="A18" s="1">
        <v>9</v>
      </c>
      <c r="B18" s="31" t="s">
        <v>36</v>
      </c>
      <c r="C18" s="60" t="s">
        <v>22</v>
      </c>
      <c r="D18" s="60" t="s">
        <v>42</v>
      </c>
      <c r="E18" s="47" t="s">
        <v>118</v>
      </c>
      <c r="F18" s="47" t="s">
        <v>137</v>
      </c>
      <c r="G18" s="32">
        <f t="shared" si="0"/>
        <v>2</v>
      </c>
    </row>
    <row r="19" spans="1:7" ht="13.5" thickBot="1">
      <c r="A19" s="33">
        <v>10</v>
      </c>
      <c r="B19" s="34" t="s">
        <v>36</v>
      </c>
      <c r="C19" s="34" t="s">
        <v>95</v>
      </c>
      <c r="D19" s="34" t="s">
        <v>96</v>
      </c>
      <c r="E19" s="79"/>
      <c r="F19" s="48" t="s">
        <v>136</v>
      </c>
      <c r="G19" s="32">
        <f t="shared" si="0"/>
        <v>1</v>
      </c>
    </row>
    <row r="20" spans="1:7" ht="12.75">
      <c r="A20" s="1">
        <v>1</v>
      </c>
      <c r="B20" s="31" t="s">
        <v>43</v>
      </c>
      <c r="C20" s="31" t="s">
        <v>97</v>
      </c>
      <c r="D20" s="31" t="s">
        <v>98</v>
      </c>
      <c r="E20" s="77"/>
      <c r="F20" s="47" t="s">
        <v>121</v>
      </c>
      <c r="G20" s="32">
        <f t="shared" si="0"/>
        <v>1</v>
      </c>
    </row>
    <row r="21" spans="1:7" ht="12.75">
      <c r="A21" s="1">
        <v>2</v>
      </c>
      <c r="B21" s="31" t="s">
        <v>43</v>
      </c>
      <c r="C21" s="31" t="s">
        <v>8</v>
      </c>
      <c r="D21" s="31" t="s">
        <v>39</v>
      </c>
      <c r="E21" s="61" t="s">
        <v>117</v>
      </c>
      <c r="F21" s="61" t="s">
        <v>118</v>
      </c>
      <c r="G21" s="32">
        <f t="shared" si="0"/>
        <v>2</v>
      </c>
    </row>
    <row r="22" spans="1:7" ht="12.75">
      <c r="A22" s="1">
        <v>3</v>
      </c>
      <c r="B22" s="31"/>
      <c r="C22" s="31" t="s">
        <v>8</v>
      </c>
      <c r="D22" s="31" t="s">
        <v>65</v>
      </c>
      <c r="E22" s="61" t="s">
        <v>118</v>
      </c>
      <c r="F22" s="61" t="s">
        <v>118</v>
      </c>
      <c r="G22" s="32">
        <f t="shared" si="0"/>
        <v>2</v>
      </c>
    </row>
    <row r="23" spans="1:7" ht="12.75">
      <c r="A23" s="1">
        <v>4</v>
      </c>
      <c r="B23" s="31" t="s">
        <v>43</v>
      </c>
      <c r="C23" s="31" t="s">
        <v>18</v>
      </c>
      <c r="D23" s="31" t="s">
        <v>53</v>
      </c>
      <c r="E23" s="61" t="s">
        <v>118</v>
      </c>
      <c r="F23" s="61" t="s">
        <v>118</v>
      </c>
      <c r="G23" s="32">
        <f t="shared" si="0"/>
        <v>2</v>
      </c>
    </row>
    <row r="24" spans="1:7" ht="12.75">
      <c r="A24" s="1">
        <v>5</v>
      </c>
      <c r="B24" s="31"/>
      <c r="C24" s="25" t="s">
        <v>40</v>
      </c>
      <c r="D24" s="25" t="s">
        <v>66</v>
      </c>
      <c r="E24" s="61" t="s">
        <v>118</v>
      </c>
      <c r="F24" s="61" t="s">
        <v>118</v>
      </c>
      <c r="G24" s="32">
        <f t="shared" si="0"/>
        <v>2</v>
      </c>
    </row>
    <row r="25" spans="1:7" ht="12.75">
      <c r="A25" s="1">
        <v>6</v>
      </c>
      <c r="B25" s="31" t="s">
        <v>43</v>
      </c>
      <c r="C25" s="31" t="s">
        <v>10</v>
      </c>
      <c r="D25" s="31" t="s">
        <v>99</v>
      </c>
      <c r="E25" s="61" t="s">
        <v>118</v>
      </c>
      <c r="F25" s="61" t="s">
        <v>118</v>
      </c>
      <c r="G25" s="32">
        <f t="shared" si="0"/>
        <v>2</v>
      </c>
    </row>
    <row r="26" spans="1:7" ht="12.75">
      <c r="A26" s="1">
        <v>7</v>
      </c>
      <c r="B26" s="31" t="s">
        <v>43</v>
      </c>
      <c r="C26" s="31" t="s">
        <v>9</v>
      </c>
      <c r="D26" s="31" t="s">
        <v>54</v>
      </c>
      <c r="E26" s="61" t="s">
        <v>118</v>
      </c>
      <c r="F26" s="77"/>
      <c r="G26" s="32">
        <f t="shared" si="0"/>
        <v>1</v>
      </c>
    </row>
    <row r="27" spans="1:7" ht="12.75">
      <c r="A27" s="1">
        <v>8</v>
      </c>
      <c r="B27" s="31" t="s">
        <v>43</v>
      </c>
      <c r="C27" s="31" t="s">
        <v>21</v>
      </c>
      <c r="D27" s="25" t="s">
        <v>63</v>
      </c>
      <c r="E27" s="47" t="s">
        <v>103</v>
      </c>
      <c r="F27" s="47" t="s">
        <v>103</v>
      </c>
      <c r="G27" s="32">
        <f t="shared" si="0"/>
        <v>2</v>
      </c>
    </row>
    <row r="28" spans="1:7" ht="12.75">
      <c r="A28" s="1">
        <v>9</v>
      </c>
      <c r="B28" s="31"/>
      <c r="C28" s="31" t="s">
        <v>17</v>
      </c>
      <c r="D28" s="31" t="s">
        <v>83</v>
      </c>
      <c r="E28" s="61" t="s">
        <v>118</v>
      </c>
      <c r="F28" s="61" t="s">
        <v>118</v>
      </c>
      <c r="G28" s="32">
        <f t="shared" si="0"/>
        <v>2</v>
      </c>
    </row>
    <row r="29" spans="1:7" ht="13.5" thickBot="1">
      <c r="A29" s="1">
        <v>10</v>
      </c>
      <c r="B29" s="34" t="s">
        <v>43</v>
      </c>
      <c r="C29" s="34" t="s">
        <v>100</v>
      </c>
      <c r="D29" s="34" t="s">
        <v>67</v>
      </c>
      <c r="E29" s="86"/>
      <c r="F29" s="48" t="s">
        <v>118</v>
      </c>
      <c r="G29" s="32">
        <f t="shared" si="0"/>
        <v>1</v>
      </c>
    </row>
    <row r="30" spans="2:7" ht="12.75">
      <c r="B30" s="31"/>
      <c r="C30" s="31"/>
      <c r="D30" s="31" t="s">
        <v>3</v>
      </c>
      <c r="E30" s="26">
        <v>4</v>
      </c>
      <c r="F30" s="26">
        <v>4</v>
      </c>
      <c r="G30" s="26">
        <f aca="true" t="shared" si="1" ref="G30:G37">SUM(E30:F30)</f>
        <v>8</v>
      </c>
    </row>
    <row r="31" spans="3:7" ht="12.75">
      <c r="C31" s="120" t="s">
        <v>27</v>
      </c>
      <c r="D31" s="25" t="s">
        <v>4</v>
      </c>
      <c r="E31" s="26">
        <v>1</v>
      </c>
      <c r="F31" s="26">
        <v>1</v>
      </c>
      <c r="G31" s="26">
        <f t="shared" si="1"/>
        <v>2</v>
      </c>
    </row>
    <row r="32" spans="3:7" ht="12.75">
      <c r="C32" s="120"/>
      <c r="D32" s="25" t="s">
        <v>5</v>
      </c>
      <c r="E32" s="26">
        <v>1</v>
      </c>
      <c r="F32" s="26">
        <v>1</v>
      </c>
      <c r="G32" s="26">
        <f t="shared" si="1"/>
        <v>2</v>
      </c>
    </row>
    <row r="33" spans="3:7" ht="12.75">
      <c r="C33" s="120"/>
      <c r="D33" s="25" t="s">
        <v>6</v>
      </c>
      <c r="E33" s="26">
        <v>2</v>
      </c>
      <c r="F33" s="26">
        <v>2</v>
      </c>
      <c r="G33" s="26">
        <f t="shared" si="1"/>
        <v>4</v>
      </c>
    </row>
    <row r="34" spans="3:7" ht="12.75">
      <c r="C34" s="120"/>
      <c r="D34" s="25" t="s">
        <v>1</v>
      </c>
      <c r="E34" s="26">
        <v>4</v>
      </c>
      <c r="F34" s="26">
        <v>4</v>
      </c>
      <c r="G34" s="26">
        <f t="shared" si="1"/>
        <v>8</v>
      </c>
    </row>
    <row r="35" spans="3:7" ht="12.75">
      <c r="C35" s="120"/>
      <c r="D35" s="25" t="s">
        <v>2</v>
      </c>
      <c r="E35" s="26">
        <v>7</v>
      </c>
      <c r="F35" s="26">
        <v>6</v>
      </c>
      <c r="G35" s="26">
        <f t="shared" si="1"/>
        <v>13</v>
      </c>
    </row>
    <row r="36" spans="3:7" ht="12.75">
      <c r="C36" s="120"/>
      <c r="D36" s="25" t="s">
        <v>119</v>
      </c>
      <c r="E36" s="26">
        <v>1</v>
      </c>
      <c r="F36" s="26">
        <v>1</v>
      </c>
      <c r="G36" s="26">
        <f t="shared" si="1"/>
        <v>2</v>
      </c>
    </row>
    <row r="37" spans="3:7" ht="12.75">
      <c r="C37" s="120"/>
      <c r="D37" s="25" t="s">
        <v>16</v>
      </c>
      <c r="E37" s="26">
        <f>SUM(E30:E36)</f>
        <v>20</v>
      </c>
      <c r="F37" s="26">
        <f>SUM(F30:F36)</f>
        <v>19</v>
      </c>
      <c r="G37" s="26">
        <f t="shared" si="1"/>
        <v>39</v>
      </c>
    </row>
    <row r="38" spans="3:7" ht="12.75">
      <c r="C38" s="26"/>
      <c r="G38" s="32"/>
    </row>
    <row r="39" spans="3:7" ht="12.75">
      <c r="C39" s="26"/>
      <c r="G39" s="32"/>
    </row>
    <row r="40" spans="3:7" ht="12.75">
      <c r="C40" s="120" t="s">
        <v>68</v>
      </c>
      <c r="D40" s="25" t="s">
        <v>5</v>
      </c>
      <c r="E40" s="26">
        <v>1</v>
      </c>
      <c r="F40" s="26">
        <v>1</v>
      </c>
      <c r="G40" s="32">
        <f>SUM(E40:F40)</f>
        <v>2</v>
      </c>
    </row>
    <row r="41" spans="3:7" ht="12.75">
      <c r="C41" s="121"/>
      <c r="D41" s="25" t="s">
        <v>44</v>
      </c>
      <c r="E41" s="26">
        <v>1</v>
      </c>
      <c r="F41" s="26">
        <v>1</v>
      </c>
      <c r="G41" s="32">
        <f>SUM(E41:F41)</f>
        <v>2</v>
      </c>
    </row>
    <row r="42" spans="3:7" ht="12.75">
      <c r="C42" s="121"/>
      <c r="D42" s="25" t="s">
        <v>69</v>
      </c>
      <c r="E42" s="26">
        <v>2</v>
      </c>
      <c r="F42" s="26">
        <v>2</v>
      </c>
      <c r="G42" s="32">
        <f>SUM(E42:F42)</f>
        <v>4</v>
      </c>
    </row>
    <row r="43" spans="3:7" ht="12.75">
      <c r="C43" s="121"/>
      <c r="D43" s="25" t="s">
        <v>2</v>
      </c>
      <c r="E43" s="26">
        <v>0</v>
      </c>
      <c r="F43" s="26">
        <v>0</v>
      </c>
      <c r="G43" s="32">
        <f>SUM(E43:F43)</f>
        <v>0</v>
      </c>
    </row>
    <row r="44" spans="3:7" ht="12.75">
      <c r="C44" s="26"/>
      <c r="D44" s="25" t="s">
        <v>16</v>
      </c>
      <c r="E44" s="26">
        <f>SUM(E39:E43)</f>
        <v>4</v>
      </c>
      <c r="F44" s="26">
        <f>SUM(F39:F43)</f>
        <v>4</v>
      </c>
      <c r="G44" s="32">
        <f>SUM(E44:F44)</f>
        <v>8</v>
      </c>
    </row>
    <row r="45" spans="3:7" ht="12.75">
      <c r="C45" s="26"/>
      <c r="G45" s="32"/>
    </row>
    <row r="46" ht="12.75">
      <c r="C46" s="26"/>
    </row>
    <row r="47" spans="4:7" ht="12.75">
      <c r="D47" s="25" t="s">
        <v>70</v>
      </c>
      <c r="E47" s="26">
        <f>SUM(E37,E44)</f>
        <v>24</v>
      </c>
      <c r="F47" s="26">
        <f>SUM(F37,F44)</f>
        <v>23</v>
      </c>
      <c r="G47" s="26">
        <f>SUM(E47:F47)</f>
        <v>47</v>
      </c>
    </row>
    <row r="48" spans="5:7" ht="12.75">
      <c r="E48" s="26">
        <f>COUNTA(E6:E29)</f>
        <v>20</v>
      </c>
      <c r="F48" s="26">
        <f>COUNTA(F6:F29)</f>
        <v>19</v>
      </c>
      <c r="G48" s="26">
        <f>SUM(E48:F48)</f>
        <v>39</v>
      </c>
    </row>
    <row r="49" spans="4:5" ht="12.75">
      <c r="D49" s="75"/>
      <c r="E49" s="26" t="s">
        <v>82</v>
      </c>
    </row>
    <row r="50" spans="4:5" ht="12.75">
      <c r="D50" s="78"/>
      <c r="E50" s="26" t="s">
        <v>133</v>
      </c>
    </row>
  </sheetData>
  <sheetProtection/>
  <mergeCells count="3">
    <mergeCell ref="C2:C3"/>
    <mergeCell ref="C31:C37"/>
    <mergeCell ref="C40:C43"/>
  </mergeCells>
  <printOptions gridLines="1"/>
  <pageMargins left="0.7874015748031497" right="0.7874015748031497" top="0.984251968503937" bottom="0.984251968503937" header="0.5118110236220472" footer="0.5118110236220472"/>
  <pageSetup horizontalDpi="300" verticalDpi="300" orientation="portrait" paperSize="12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有限会社タカツ商会</dc:creator>
  <cp:keywords/>
  <dc:description/>
  <cp:lastModifiedBy>小谷猛房</cp:lastModifiedBy>
  <cp:lastPrinted>2019-06-03T01:31:38Z</cp:lastPrinted>
  <dcterms:created xsi:type="dcterms:W3CDTF">2006-08-31T05:32:24Z</dcterms:created>
  <dcterms:modified xsi:type="dcterms:W3CDTF">2019-06-03T01:32:01Z</dcterms:modified>
  <cp:category/>
  <cp:version/>
  <cp:contentType/>
  <cp:contentStatus/>
</cp:coreProperties>
</file>