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600" activeTab="0"/>
  </bookViews>
  <sheets>
    <sheet name="31年度" sheetId="1" r:id="rId1"/>
    <sheet name="31役員一覧" sheetId="2" r:id="rId2"/>
  </sheets>
  <definedNames>
    <definedName name="_xlnm.Print_Area" localSheetId="0">'31年度'!$A$1:$M$84</definedName>
  </definedNames>
  <calcPr fullCalcOnLoad="1"/>
</workbook>
</file>

<file path=xl/sharedStrings.xml><?xml version="1.0" encoding="utf-8"?>
<sst xmlns="http://schemas.openxmlformats.org/spreadsheetml/2006/main" count="757" uniqueCount="245">
  <si>
    <t>試合数</t>
  </si>
  <si>
    <t>入場券</t>
  </si>
  <si>
    <t>駐車場</t>
  </si>
  <si>
    <t>総務</t>
  </si>
  <si>
    <t>三本松</t>
  </si>
  <si>
    <t>進行</t>
  </si>
  <si>
    <t>掲示</t>
  </si>
  <si>
    <t>記録</t>
  </si>
  <si>
    <t>高松中央</t>
  </si>
  <si>
    <t>坂出工</t>
  </si>
  <si>
    <t>香川西</t>
  </si>
  <si>
    <t>笠　田</t>
  </si>
  <si>
    <t>高松東</t>
  </si>
  <si>
    <t>高松北</t>
  </si>
  <si>
    <t>高松南</t>
  </si>
  <si>
    <t>高松桜井</t>
  </si>
  <si>
    <t>高松工芸</t>
  </si>
  <si>
    <t>丸亀城西</t>
  </si>
  <si>
    <t>香川誠陵</t>
  </si>
  <si>
    <t>農業経営</t>
  </si>
  <si>
    <t>善通寺一</t>
  </si>
  <si>
    <t>観音寺一</t>
  </si>
  <si>
    <t>坂出商</t>
  </si>
  <si>
    <t>役員(6)</t>
  </si>
  <si>
    <t>大会役員</t>
  </si>
  <si>
    <t>審判</t>
  </si>
  <si>
    <t>アナウンス</t>
  </si>
  <si>
    <t>予備</t>
  </si>
  <si>
    <t>合計</t>
  </si>
  <si>
    <t>笠田</t>
  </si>
  <si>
    <t>多度津</t>
  </si>
  <si>
    <t>大手前高松</t>
  </si>
  <si>
    <t>高松一</t>
  </si>
  <si>
    <t>高専高松</t>
  </si>
  <si>
    <t>高瀬</t>
  </si>
  <si>
    <t>志度</t>
  </si>
  <si>
    <t>石田</t>
  </si>
  <si>
    <t>三木</t>
  </si>
  <si>
    <t>香川中央</t>
  </si>
  <si>
    <t>丸亀</t>
  </si>
  <si>
    <t>（松田）</t>
  </si>
  <si>
    <t>藤井</t>
  </si>
  <si>
    <t>琴平</t>
  </si>
  <si>
    <t>高専詫間</t>
  </si>
  <si>
    <t>丸　亀</t>
  </si>
  <si>
    <t>高松西</t>
  </si>
  <si>
    <t>（佐藤）</t>
  </si>
  <si>
    <t>（池内）</t>
  </si>
  <si>
    <t>植田</t>
  </si>
  <si>
    <t>土</t>
  </si>
  <si>
    <t>丸　　2</t>
  </si>
  <si>
    <t>小野理事長</t>
  </si>
  <si>
    <t>⑩</t>
  </si>
  <si>
    <t>ﾚｸｻﾞﾑ</t>
  </si>
  <si>
    <t>1回戦</t>
  </si>
  <si>
    <t>2回戦</t>
  </si>
  <si>
    <t>準決勝</t>
  </si>
  <si>
    <t>№</t>
  </si>
  <si>
    <t>役職</t>
  </si>
  <si>
    <t>学校名</t>
  </si>
  <si>
    <t>氏名</t>
  </si>
  <si>
    <t>回数</t>
  </si>
  <si>
    <t>理事長</t>
  </si>
  <si>
    <t>小野</t>
  </si>
  <si>
    <t>副理事長</t>
  </si>
  <si>
    <t>高松商</t>
  </si>
  <si>
    <t>常任理事</t>
  </si>
  <si>
    <t>小谷</t>
  </si>
  <si>
    <t>小林</t>
  </si>
  <si>
    <t>津田</t>
  </si>
  <si>
    <t>英明</t>
  </si>
  <si>
    <t>長谷川</t>
  </si>
  <si>
    <t>坂出</t>
  </si>
  <si>
    <t>飯山</t>
  </si>
  <si>
    <t>亀井</t>
  </si>
  <si>
    <t>清水</t>
  </si>
  <si>
    <t>香川</t>
  </si>
  <si>
    <t>理事</t>
  </si>
  <si>
    <t>佐藤</t>
  </si>
  <si>
    <t>寒川</t>
  </si>
  <si>
    <t>池内</t>
  </si>
  <si>
    <t>高松</t>
  </si>
  <si>
    <t>藤澤</t>
  </si>
  <si>
    <t>三塚</t>
  </si>
  <si>
    <t>杉尾</t>
  </si>
  <si>
    <t>松田</t>
  </si>
  <si>
    <t>穴吹</t>
  </si>
  <si>
    <t>軟式</t>
  </si>
  <si>
    <t>高木</t>
  </si>
  <si>
    <t>②日目</t>
  </si>
  <si>
    <t>③日目</t>
  </si>
  <si>
    <t>④日目</t>
  </si>
  <si>
    <t>⑤日目</t>
  </si>
  <si>
    <t>⑥日目</t>
  </si>
  <si>
    <t>⑧日目</t>
  </si>
  <si>
    <t>試合開始の１時間半前集合です。ただし、初日は、２時間前集合です。</t>
  </si>
  <si>
    <t>日　時</t>
  </si>
  <si>
    <t>曜　日</t>
  </si>
  <si>
    <t>丸亀球場試合</t>
  </si>
  <si>
    <t>ﾚｸｻﾞﾑ試合</t>
  </si>
  <si>
    <t>(三好）</t>
  </si>
  <si>
    <t>県　　2</t>
  </si>
  <si>
    <t>⑪</t>
  </si>
  <si>
    <t>尽誠学園</t>
  </si>
  <si>
    <t>松尾</t>
  </si>
  <si>
    <t>山本</t>
  </si>
  <si>
    <t>山田</t>
  </si>
  <si>
    <t>総務（レ）</t>
  </si>
  <si>
    <t>総務（丸）</t>
  </si>
  <si>
    <t>飯　山</t>
  </si>
  <si>
    <t>総務（レ）</t>
  </si>
  <si>
    <t>搆口</t>
  </si>
  <si>
    <t>椎田</t>
  </si>
  <si>
    <t>坂本</t>
  </si>
  <si>
    <t>佐熊</t>
  </si>
  <si>
    <t>長畑</t>
  </si>
  <si>
    <t>県　　3</t>
  </si>
  <si>
    <t>⑫</t>
  </si>
  <si>
    <t>準々決勝</t>
  </si>
  <si>
    <t>小谷副理事長</t>
  </si>
  <si>
    <t>受付</t>
  </si>
  <si>
    <t>(坂本）</t>
  </si>
  <si>
    <t>（搆口）</t>
  </si>
  <si>
    <t>(長畑）</t>
  </si>
  <si>
    <t>（佐熊）</t>
  </si>
  <si>
    <t>坂　出</t>
  </si>
  <si>
    <t>①日目</t>
  </si>
  <si>
    <t>多田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</si>
  <si>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</si>
  <si>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</si>
  <si>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</si>
  <si>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</si>
  <si>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</si>
  <si>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</si>
  <si>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</si>
  <si>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</si>
  <si>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</si>
  <si>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3回戦</t>
  </si>
  <si>
    <t>3位決定戦・決勝</t>
  </si>
  <si>
    <t>（多田）</t>
  </si>
  <si>
    <t>不都合箇所</t>
  </si>
  <si>
    <t>日</t>
  </si>
  <si>
    <t>月</t>
  </si>
  <si>
    <t>佐藤会長</t>
  </si>
  <si>
    <t>総務（レ）</t>
  </si>
  <si>
    <t>亀井副理事長</t>
  </si>
  <si>
    <t>記　録
掲　示
(ﾚｸｻﾞﾑ）</t>
  </si>
  <si>
    <t>記　録
掲　示
（丸亀）</t>
  </si>
  <si>
    <t>進　行
受　付
電　話
(ﾚｸｻﾞﾑ）</t>
  </si>
  <si>
    <t>進　行
受　付
（丸亀）</t>
  </si>
  <si>
    <t>駐車場
入場券
(ﾚｸｻﾞﾑ）</t>
  </si>
  <si>
    <t>土井</t>
  </si>
  <si>
    <t>中塚</t>
  </si>
  <si>
    <t>犬伏</t>
  </si>
  <si>
    <t>松家</t>
  </si>
  <si>
    <t>寺村</t>
  </si>
  <si>
    <t>久本</t>
  </si>
  <si>
    <t>記・掲(レ)</t>
  </si>
  <si>
    <t>記・掲(丸)</t>
  </si>
  <si>
    <t>駐・入場(丸)</t>
  </si>
  <si>
    <t>進・受(レ)</t>
  </si>
  <si>
    <t>（松家）</t>
  </si>
  <si>
    <t>（山田）</t>
  </si>
  <si>
    <t>（犬伏）</t>
  </si>
  <si>
    <t>(山本）</t>
  </si>
  <si>
    <t>高松東</t>
  </si>
  <si>
    <t>尽誠学園</t>
  </si>
  <si>
    <t>高松南</t>
  </si>
  <si>
    <t>（椎田）</t>
  </si>
  <si>
    <t>高松桜井</t>
  </si>
  <si>
    <t>（高木）</t>
  </si>
  <si>
    <t>（久本）</t>
  </si>
  <si>
    <t>（寺村）</t>
  </si>
  <si>
    <t xml:space="preserve">記　録
掲　示
</t>
  </si>
  <si>
    <t xml:space="preserve">進　行
受　付
電　話
</t>
  </si>
  <si>
    <t xml:space="preserve">駐車場
入場券
</t>
  </si>
  <si>
    <t>ここから一会場</t>
  </si>
  <si>
    <t>入場券と駐車場は業務を分けず、時間で区切ってローテーションして、交代して下さい。</t>
  </si>
  <si>
    <t>三好明</t>
  </si>
  <si>
    <t>三好智</t>
  </si>
  <si>
    <t>観音寺総合</t>
  </si>
  <si>
    <t>鏡原副会長</t>
  </si>
  <si>
    <t>今西副会長</t>
  </si>
  <si>
    <t>小豆島中央</t>
  </si>
  <si>
    <t>秋山</t>
  </si>
  <si>
    <t>三好清</t>
  </si>
  <si>
    <t>大下</t>
  </si>
  <si>
    <t>鈴木</t>
  </si>
  <si>
    <t>田中</t>
  </si>
  <si>
    <t>原岡</t>
  </si>
  <si>
    <t>下山</t>
  </si>
  <si>
    <t>大坂</t>
  </si>
  <si>
    <t>谷本</t>
  </si>
  <si>
    <t>宮武</t>
  </si>
  <si>
    <t>室伏</t>
  </si>
  <si>
    <t>県　　</t>
  </si>
  <si>
    <t>駐・入場(レ)</t>
  </si>
  <si>
    <t>駐・入場(丸)</t>
  </si>
  <si>
    <t>進・受(丸)</t>
  </si>
  <si>
    <t>駐・入場(丸)</t>
  </si>
  <si>
    <t>進・受(レ)</t>
  </si>
  <si>
    <t>⑦日目</t>
  </si>
  <si>
    <t>（小林）</t>
  </si>
  <si>
    <t>（大下）</t>
  </si>
  <si>
    <t>坂出商</t>
  </si>
  <si>
    <t>(田中）</t>
  </si>
  <si>
    <t>（下山）</t>
  </si>
  <si>
    <t>観音寺一</t>
  </si>
  <si>
    <t>（宮武）</t>
  </si>
  <si>
    <t>(秋山）</t>
  </si>
  <si>
    <t>(鈴木）</t>
  </si>
  <si>
    <t>（大坂）</t>
  </si>
  <si>
    <t>坂出工</t>
  </si>
  <si>
    <t>（原岡）</t>
  </si>
  <si>
    <t>（室伏）</t>
  </si>
  <si>
    <t>（谷本）</t>
  </si>
  <si>
    <t>（長谷川）</t>
  </si>
  <si>
    <t>駐車場
入場券
(丸亀）</t>
  </si>
  <si>
    <t>⑨日目</t>
  </si>
  <si>
    <t>⑩日目</t>
  </si>
  <si>
    <t>小中央</t>
  </si>
  <si>
    <t>水</t>
  </si>
  <si>
    <t>木</t>
  </si>
  <si>
    <t>火</t>
  </si>
  <si>
    <t>20日（水）</t>
  </si>
  <si>
    <t>21日（木）</t>
  </si>
  <si>
    <t>23日（土）</t>
  </si>
  <si>
    <t>24日（日）</t>
  </si>
  <si>
    <t>25日（月）</t>
  </si>
  <si>
    <t>26日（火）</t>
  </si>
  <si>
    <t>27日（水）</t>
  </si>
  <si>
    <t>28日（木）</t>
  </si>
  <si>
    <t>30日（土）</t>
  </si>
  <si>
    <t>31日（日）</t>
  </si>
  <si>
    <t>1日（月）</t>
  </si>
  <si>
    <t>2日（火）</t>
  </si>
  <si>
    <t>駐・入場(丸)</t>
  </si>
  <si>
    <t>駐・入場(丸)</t>
  </si>
  <si>
    <t>駐・入場(レ)</t>
  </si>
  <si>
    <t>駐・入場(レ)</t>
  </si>
  <si>
    <t>3/27以降は人数確保のため、試合がある場合も役割をあてています。チーム優先で</t>
  </si>
  <si>
    <t>構いませんので、試合当日までに先生方の予定をお知らせ下さい。</t>
  </si>
  <si>
    <t>駐・入場(丸)</t>
  </si>
  <si>
    <t>駐・入場(丸)</t>
  </si>
  <si>
    <t>平成31年度　春季香川県大会役員割当表（3月13日改訂版）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</si>
</sst>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  <numFmt numFmtId="178" formatCode="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rgb="FF92D050"/>
      </patternFill>
    </fill>
    <fill>
      <patternFill patternType="lightUp">
        <fgColor rgb="FF00B0F0"/>
      </patternFill>
    </fill>
    <fill>
      <patternFill patternType="lightUp">
        <fgColor rgb="FF00B050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33" borderId="0" xfId="0" applyFont="1" applyFill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 quotePrefix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3" xfId="0" applyFont="1" applyFill="1" applyBorder="1" applyAlignment="1">
      <alignment horizontal="center" vertical="center" shrinkToFit="1"/>
    </xf>
    <xf numFmtId="56" fontId="2" fillId="0" borderId="0" xfId="0" applyNumberFormat="1" applyFont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56" fontId="2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44" fillId="0" borderId="29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4" fillId="0" borderId="44" xfId="0" applyFont="1" applyFill="1" applyBorder="1" applyAlignment="1">
      <alignment horizontal="center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36" borderId="26" xfId="0" applyFont="1" applyFill="1" applyBorder="1" applyAlignment="1">
      <alignment horizontal="center" vertical="center" shrinkToFit="1"/>
    </xf>
    <xf numFmtId="0" fontId="0" fillId="36" borderId="26" xfId="0" applyFont="1" applyFill="1" applyBorder="1" applyAlignment="1">
      <alignment horizontal="center" vertical="center" shrinkToFit="1"/>
    </xf>
    <xf numFmtId="0" fontId="7" fillId="36" borderId="32" xfId="0" applyFont="1" applyFill="1" applyBorder="1" applyAlignment="1">
      <alignment horizontal="center" vertical="center" shrinkToFit="1"/>
    </xf>
    <xf numFmtId="0" fontId="7" fillId="36" borderId="11" xfId="0" applyFont="1" applyFill="1" applyBorder="1" applyAlignment="1">
      <alignment horizontal="center" vertical="center" shrinkToFit="1"/>
    </xf>
    <xf numFmtId="0" fontId="4" fillId="36" borderId="29" xfId="0" applyFont="1" applyFill="1" applyBorder="1" applyAlignment="1">
      <alignment horizontal="center" vertical="center" shrinkToFit="1"/>
    </xf>
    <xf numFmtId="0" fontId="7" fillId="36" borderId="36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56" fontId="2" fillId="0" borderId="5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51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36" borderId="47" xfId="0" applyFont="1" applyFill="1" applyBorder="1" applyAlignment="1">
      <alignment horizontal="center" vertical="center" shrinkToFit="1"/>
    </xf>
    <xf numFmtId="0" fontId="4" fillId="36" borderId="27" xfId="0" applyFont="1" applyFill="1" applyBorder="1" applyAlignment="1">
      <alignment horizontal="center" vertical="center" shrinkToFit="1"/>
    </xf>
    <xf numFmtId="0" fontId="7" fillId="36" borderId="45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 vertical="center" shrinkToFit="1"/>
    </xf>
    <xf numFmtId="0" fontId="44" fillId="0" borderId="30" xfId="0" applyFont="1" applyFill="1" applyBorder="1" applyAlignment="1">
      <alignment horizontal="center" vertical="center" shrinkToFit="1"/>
    </xf>
    <xf numFmtId="0" fontId="0" fillId="0" borderId="44" xfId="0" applyFont="1" applyFill="1" applyBorder="1" applyAlignment="1">
      <alignment horizontal="center" vertical="center" shrinkToFit="1"/>
    </xf>
    <xf numFmtId="0" fontId="7" fillId="0" borderId="52" xfId="0" applyFont="1" applyFill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54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4" fillId="0" borderId="31" xfId="0" applyFont="1" applyFill="1" applyBorder="1" applyAlignment="1">
      <alignment horizontal="center" vertical="center" shrinkToFit="1"/>
    </xf>
    <xf numFmtId="0" fontId="4" fillId="0" borderId="57" xfId="0" applyFont="1" applyFill="1" applyBorder="1" applyAlignment="1">
      <alignment horizontal="center" vertical="center" shrinkToFit="1"/>
    </xf>
    <xf numFmtId="0" fontId="4" fillId="0" borderId="58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>
      <alignment vertical="center" shrinkToFit="1"/>
    </xf>
    <xf numFmtId="0" fontId="4" fillId="0" borderId="55" xfId="0" applyFont="1" applyFill="1" applyBorder="1" applyAlignment="1">
      <alignment vertical="center" shrinkToFit="1"/>
    </xf>
    <xf numFmtId="0" fontId="5" fillId="0" borderId="60" xfId="0" applyFont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2" fillId="37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2" fillId="38" borderId="0" xfId="0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2" fillId="39" borderId="0" xfId="0" applyFont="1" applyFill="1" applyAlignment="1">
      <alignment horizontal="left" vertical="center"/>
    </xf>
    <xf numFmtId="0" fontId="2" fillId="39" borderId="0" xfId="0" applyFont="1" applyFill="1" applyBorder="1" applyAlignment="1">
      <alignment horizontal="left" vertical="center"/>
    </xf>
    <xf numFmtId="0" fontId="2" fillId="39" borderId="12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center" vertical="center" shrinkToFit="1"/>
    </xf>
    <xf numFmtId="0" fontId="4" fillId="0" borderId="61" xfId="0" applyFont="1" applyFill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7" fillId="36" borderId="49" xfId="0" applyFont="1" applyFill="1" applyBorder="1" applyAlignment="1">
      <alignment horizontal="center" vertical="center" shrinkToFit="1"/>
    </xf>
    <xf numFmtId="0" fontId="0" fillId="36" borderId="47" xfId="0" applyFont="1" applyFill="1" applyBorder="1" applyAlignment="1">
      <alignment horizontal="center" vertical="center" shrinkToFit="1"/>
    </xf>
    <xf numFmtId="0" fontId="4" fillId="36" borderId="44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44" fillId="36" borderId="29" xfId="0" applyFont="1" applyFill="1" applyBorder="1" applyAlignment="1">
      <alignment horizontal="center" vertical="center" shrinkToFit="1"/>
    </xf>
    <xf numFmtId="0" fontId="7" fillId="36" borderId="47" xfId="0" applyFont="1" applyFill="1" applyBorder="1" applyAlignment="1">
      <alignment horizontal="center" vertical="center" shrinkToFit="1"/>
    </xf>
    <xf numFmtId="0" fontId="7" fillId="36" borderId="29" xfId="0" applyFont="1" applyFill="1" applyBorder="1" applyAlignment="1">
      <alignment horizontal="center" vertical="center" shrinkToFit="1"/>
    </xf>
    <xf numFmtId="0" fontId="4" fillId="36" borderId="26" xfId="0" applyFont="1" applyFill="1" applyBorder="1" applyAlignment="1">
      <alignment vertical="center" shrinkToFit="1"/>
    </xf>
    <xf numFmtId="0" fontId="4" fillId="36" borderId="44" xfId="0" applyFont="1" applyFill="1" applyBorder="1" applyAlignment="1">
      <alignment vertical="center" shrinkToFit="1"/>
    </xf>
    <xf numFmtId="0" fontId="4" fillId="36" borderId="29" xfId="0" applyFont="1" applyFill="1" applyBorder="1" applyAlignment="1">
      <alignment vertical="center" shrinkToFit="1"/>
    </xf>
    <xf numFmtId="0" fontId="7" fillId="36" borderId="64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center" vertical="center"/>
    </xf>
    <xf numFmtId="0" fontId="0" fillId="36" borderId="25" xfId="0" applyFont="1" applyFill="1" applyBorder="1" applyAlignment="1">
      <alignment horizontal="center" vertical="center" shrinkToFit="1"/>
    </xf>
    <xf numFmtId="0" fontId="7" fillId="36" borderId="34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0" fillId="36" borderId="44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shrinkToFit="1"/>
    </xf>
    <xf numFmtId="0" fontId="9" fillId="28" borderId="60" xfId="0" applyFont="1" applyFill="1" applyBorder="1" applyAlignment="1">
      <alignment horizontal="center" vertical="center" textRotation="255" shrinkToFit="1"/>
    </xf>
    <xf numFmtId="0" fontId="10" fillId="28" borderId="54" xfId="0" applyFont="1" applyFill="1" applyBorder="1" applyAlignment="1">
      <alignment horizontal="center" vertical="center" textRotation="255" shrinkToFit="1"/>
    </xf>
    <xf numFmtId="0" fontId="10" fillId="28" borderId="65" xfId="0" applyFont="1" applyFill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left" vertical="center" shrinkToFit="1"/>
    </xf>
    <xf numFmtId="0" fontId="4" fillId="28" borderId="46" xfId="0" applyFont="1" applyFill="1" applyBorder="1" applyAlignment="1">
      <alignment horizontal="center" vertical="center" wrapText="1" shrinkToFit="1"/>
    </xf>
    <xf numFmtId="0" fontId="0" fillId="28" borderId="24" xfId="0" applyFill="1" applyBorder="1" applyAlignment="1">
      <alignment horizontal="center" vertical="center" shrinkToFit="1"/>
    </xf>
    <xf numFmtId="0" fontId="0" fillId="28" borderId="10" xfId="0" applyFill="1" applyBorder="1" applyAlignment="1">
      <alignment horizontal="center" vertical="center" shrinkToFit="1"/>
    </xf>
    <xf numFmtId="0" fontId="4" fillId="28" borderId="24" xfId="0" applyFont="1" applyFill="1" applyBorder="1" applyAlignment="1">
      <alignment horizontal="center" vertical="center" wrapText="1" shrinkToFit="1"/>
    </xf>
    <xf numFmtId="0" fontId="4" fillId="0" borderId="66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4" fillId="28" borderId="66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67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94"/>
  <sheetViews>
    <sheetView tabSelected="1" zoomScale="150" zoomScaleNormal="150" workbookViewId="0" topLeftCell="B1">
      <selection activeCell="B3" sqref="B3"/>
    </sheetView>
  </sheetViews>
  <sheetFormatPr defaultColWidth="9.00390625" defaultRowHeight="13.5"/>
  <cols>
    <col min="1" max="1" width="1.625" style="7" customWidth="1"/>
    <col min="2" max="2" width="11.75390625" style="6" customWidth="1"/>
    <col min="3" max="13" width="7.125" style="6" customWidth="1"/>
    <col min="14" max="14" width="1.75390625" style="6" customWidth="1"/>
    <col min="15" max="18" width="9.00390625" style="6" customWidth="1"/>
    <col min="19" max="16384" width="9.00390625" style="7" customWidth="1"/>
  </cols>
  <sheetData>
    <row r="2" spans="2:13" ht="21" customHeight="1">
      <c r="B2" s="182" t="s">
        <v>244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2:13" ht="21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2:13" ht="13.5" customHeight="1" thickBot="1">
      <c r="B4" s="128"/>
      <c r="C4" s="62" t="s">
        <v>126</v>
      </c>
      <c r="D4" s="62" t="s">
        <v>89</v>
      </c>
      <c r="E4" s="62" t="s">
        <v>90</v>
      </c>
      <c r="F4" s="63" t="s">
        <v>91</v>
      </c>
      <c r="G4" s="62" t="s">
        <v>92</v>
      </c>
      <c r="H4" s="63" t="s">
        <v>93</v>
      </c>
      <c r="I4" s="144" t="s">
        <v>201</v>
      </c>
      <c r="J4" s="62" t="s">
        <v>94</v>
      </c>
      <c r="K4" s="167" t="s">
        <v>176</v>
      </c>
      <c r="L4" s="62" t="s">
        <v>218</v>
      </c>
      <c r="M4" s="62" t="s">
        <v>219</v>
      </c>
    </row>
    <row r="5" spans="2:13" ht="18" customHeight="1">
      <c r="B5" s="9" t="s">
        <v>96</v>
      </c>
      <c r="C5" s="61">
        <v>43544</v>
      </c>
      <c r="D5" s="61">
        <v>43545</v>
      </c>
      <c r="E5" s="61">
        <v>43547</v>
      </c>
      <c r="F5" s="61">
        <v>43548</v>
      </c>
      <c r="G5" s="61">
        <v>43549</v>
      </c>
      <c r="H5" s="61">
        <v>43550</v>
      </c>
      <c r="I5" s="61">
        <v>43551</v>
      </c>
      <c r="J5" s="61">
        <v>43552</v>
      </c>
      <c r="K5" s="168"/>
      <c r="L5" s="61">
        <v>43554</v>
      </c>
      <c r="M5" s="61">
        <v>43555</v>
      </c>
    </row>
    <row r="6" spans="2:13" ht="18" customHeight="1" thickBot="1">
      <c r="B6" s="8" t="s">
        <v>97</v>
      </c>
      <c r="C6" s="10" t="s">
        <v>221</v>
      </c>
      <c r="D6" s="10" t="s">
        <v>222</v>
      </c>
      <c r="E6" s="10" t="s">
        <v>49</v>
      </c>
      <c r="F6" s="129" t="s">
        <v>141</v>
      </c>
      <c r="G6" s="129" t="s">
        <v>142</v>
      </c>
      <c r="H6" s="10" t="s">
        <v>223</v>
      </c>
      <c r="I6" s="10" t="s">
        <v>221</v>
      </c>
      <c r="J6" s="10" t="s">
        <v>222</v>
      </c>
      <c r="K6" s="168"/>
      <c r="L6" s="10" t="s">
        <v>49</v>
      </c>
      <c r="M6" s="10" t="s">
        <v>141</v>
      </c>
    </row>
    <row r="7" spans="2:13" ht="18" customHeight="1">
      <c r="B7" s="183" t="s">
        <v>0</v>
      </c>
      <c r="C7" s="56" t="s">
        <v>195</v>
      </c>
      <c r="D7" s="56" t="s">
        <v>116</v>
      </c>
      <c r="E7" s="56" t="s">
        <v>116</v>
      </c>
      <c r="F7" s="57" t="s">
        <v>101</v>
      </c>
      <c r="G7" s="56" t="s">
        <v>195</v>
      </c>
      <c r="H7" s="57" t="s">
        <v>101</v>
      </c>
      <c r="I7" s="142" t="s">
        <v>101</v>
      </c>
      <c r="J7" s="57" t="s">
        <v>101</v>
      </c>
      <c r="K7" s="168"/>
      <c r="L7" s="57" t="s">
        <v>101</v>
      </c>
      <c r="M7" s="56" t="s">
        <v>101</v>
      </c>
    </row>
    <row r="8" spans="2:13" ht="18" customHeight="1" thickBot="1">
      <c r="B8" s="184"/>
      <c r="C8" s="58" t="s">
        <v>50</v>
      </c>
      <c r="D8" s="58" t="s">
        <v>50</v>
      </c>
      <c r="E8" s="58" t="s">
        <v>50</v>
      </c>
      <c r="F8" s="58" t="s">
        <v>50</v>
      </c>
      <c r="G8" s="58" t="s">
        <v>50</v>
      </c>
      <c r="H8" s="10" t="s">
        <v>50</v>
      </c>
      <c r="I8" s="143" t="s">
        <v>50</v>
      </c>
      <c r="J8" s="10" t="s">
        <v>50</v>
      </c>
      <c r="K8" s="168"/>
      <c r="L8" s="10"/>
      <c r="M8" s="59"/>
    </row>
    <row r="9" spans="2:13" ht="18" customHeight="1">
      <c r="B9" s="57" t="s">
        <v>143</v>
      </c>
      <c r="C9" s="56"/>
      <c r="D9" s="56"/>
      <c r="E9" s="57"/>
      <c r="F9" s="56"/>
      <c r="G9" s="126"/>
      <c r="H9" s="126"/>
      <c r="I9" s="126"/>
      <c r="J9" s="57"/>
      <c r="K9" s="168"/>
      <c r="L9" s="57"/>
      <c r="M9" s="57"/>
    </row>
    <row r="10" spans="2:13" ht="18" customHeight="1">
      <c r="B10" s="60" t="s">
        <v>181</v>
      </c>
      <c r="C10" s="60"/>
      <c r="D10" s="60"/>
      <c r="E10" s="60"/>
      <c r="F10" s="60"/>
      <c r="G10" s="124"/>
      <c r="H10" s="124"/>
      <c r="I10" s="124"/>
      <c r="J10" s="60"/>
      <c r="K10" s="168"/>
      <c r="L10" s="60"/>
      <c r="M10" s="60"/>
    </row>
    <row r="11" spans="2:13" ht="18" customHeight="1" thickBot="1">
      <c r="B11" s="64" t="s">
        <v>182</v>
      </c>
      <c r="C11" s="65"/>
      <c r="D11" s="65"/>
      <c r="E11" s="66"/>
      <c r="F11" s="65"/>
      <c r="G11" s="127"/>
      <c r="H11" s="127"/>
      <c r="I11" s="127"/>
      <c r="J11" s="66"/>
      <c r="K11" s="168"/>
      <c r="L11" s="66"/>
      <c r="M11" s="66"/>
    </row>
    <row r="12" spans="2:13" ht="18" customHeight="1" thickTop="1">
      <c r="B12" s="67" t="s">
        <v>51</v>
      </c>
      <c r="C12" s="67" t="s">
        <v>3</v>
      </c>
      <c r="D12" s="67" t="s">
        <v>3</v>
      </c>
      <c r="E12" s="67" t="s">
        <v>3</v>
      </c>
      <c r="F12" s="67" t="s">
        <v>3</v>
      </c>
      <c r="G12" s="67" t="s">
        <v>3</v>
      </c>
      <c r="H12" s="67" t="s">
        <v>3</v>
      </c>
      <c r="I12" s="118" t="s">
        <v>3</v>
      </c>
      <c r="J12" s="67" t="s">
        <v>3</v>
      </c>
      <c r="K12" s="168"/>
      <c r="L12" s="67" t="s">
        <v>3</v>
      </c>
      <c r="M12" s="67" t="s">
        <v>3</v>
      </c>
    </row>
    <row r="13" spans="2:13" ht="18" customHeight="1" thickBot="1">
      <c r="B13" s="101" t="s">
        <v>119</v>
      </c>
      <c r="C13" s="66" t="s">
        <v>108</v>
      </c>
      <c r="D13" s="101" t="s">
        <v>144</v>
      </c>
      <c r="E13" s="101" t="s">
        <v>144</v>
      </c>
      <c r="F13" s="101" t="s">
        <v>144</v>
      </c>
      <c r="G13" s="66" t="s">
        <v>108</v>
      </c>
      <c r="H13" s="101" t="s">
        <v>144</v>
      </c>
      <c r="I13" s="119" t="s">
        <v>144</v>
      </c>
      <c r="J13" s="101" t="s">
        <v>144</v>
      </c>
      <c r="K13" s="168"/>
      <c r="L13" s="101" t="s">
        <v>144</v>
      </c>
      <c r="M13" s="101" t="s">
        <v>144</v>
      </c>
    </row>
    <row r="14" spans="2:13" ht="18" customHeight="1" thickBot="1" thickTop="1">
      <c r="B14" s="66" t="s">
        <v>145</v>
      </c>
      <c r="C14" s="66" t="s">
        <v>108</v>
      </c>
      <c r="D14" s="66" t="s">
        <v>108</v>
      </c>
      <c r="E14" s="66" t="s">
        <v>108</v>
      </c>
      <c r="F14" s="66" t="s">
        <v>108</v>
      </c>
      <c r="G14" s="66" t="s">
        <v>108</v>
      </c>
      <c r="H14" s="66" t="s">
        <v>108</v>
      </c>
      <c r="I14" s="120" t="s">
        <v>108</v>
      </c>
      <c r="J14" s="66" t="s">
        <v>108</v>
      </c>
      <c r="K14" s="168"/>
      <c r="L14" s="66" t="s">
        <v>110</v>
      </c>
      <c r="M14" s="66" t="s">
        <v>110</v>
      </c>
    </row>
    <row r="15" spans="2:13" ht="18" customHeight="1" thickTop="1">
      <c r="B15" s="67" t="s">
        <v>152</v>
      </c>
      <c r="C15" s="82"/>
      <c r="D15" s="82" t="str">
        <f>'31役員一覧'!F9</f>
        <v>記・掲(レ)</v>
      </c>
      <c r="E15" s="82" t="str">
        <f>'31役員一覧'!G9</f>
        <v>記・掲(レ)</v>
      </c>
      <c r="F15" s="82"/>
      <c r="G15" s="82"/>
      <c r="H15" s="82"/>
      <c r="I15" s="121" t="str">
        <f>'31役員一覧'!K9</f>
        <v>記・掲(丸)</v>
      </c>
      <c r="J15" s="82" t="str">
        <f>'31役員一覧'!L9</f>
        <v>記・掲(レ)</v>
      </c>
      <c r="K15" s="168"/>
      <c r="L15" s="82" t="str">
        <f>'31役員一覧'!M9</f>
        <v>記・掲(レ)</v>
      </c>
      <c r="M15" s="82" t="str">
        <f>'31役員一覧'!N9</f>
        <v>記・掲(レ)</v>
      </c>
    </row>
    <row r="16" spans="2:13" ht="18" customHeight="1">
      <c r="B16" s="60" t="s">
        <v>104</v>
      </c>
      <c r="C16" s="60"/>
      <c r="D16" s="60"/>
      <c r="E16" s="60"/>
      <c r="F16" s="60" t="str">
        <f>'31役員一覧'!H10</f>
        <v>進・受(丸)</v>
      </c>
      <c r="G16" s="60" t="str">
        <f>'31役員一覧'!I10</f>
        <v>駐・入場(丸)</v>
      </c>
      <c r="H16" s="60"/>
      <c r="I16" s="146" t="str">
        <f>'31役員一覧'!K10</f>
        <v>駐・入場(丸)</v>
      </c>
      <c r="J16" s="60" t="str">
        <f>'31役員一覧'!L10</f>
        <v>駐・入場(丸)</v>
      </c>
      <c r="K16" s="168"/>
      <c r="L16" s="60" t="str">
        <f>'31役員一覧'!M10</f>
        <v>駐・入場(レ)</v>
      </c>
      <c r="M16" s="60" t="str">
        <f>'31役員一覧'!N10</f>
        <v>駐・入場(レ)</v>
      </c>
    </row>
    <row r="17" spans="2:13" ht="18" customHeight="1">
      <c r="B17" s="60" t="s">
        <v>178</v>
      </c>
      <c r="C17" s="60"/>
      <c r="D17" s="60"/>
      <c r="E17" s="60"/>
      <c r="F17" s="60"/>
      <c r="G17" s="60"/>
      <c r="H17" s="60"/>
      <c r="I17" s="146"/>
      <c r="J17" s="60"/>
      <c r="K17" s="168"/>
      <c r="L17" s="60"/>
      <c r="M17" s="60"/>
    </row>
    <row r="18" spans="2:13" ht="18" customHeight="1">
      <c r="B18" s="60" t="s">
        <v>82</v>
      </c>
      <c r="C18" s="60"/>
      <c r="D18" s="60" t="str">
        <f>'31役員一覧'!F12</f>
        <v>駐・入場(レ)</v>
      </c>
      <c r="E18" s="60"/>
      <c r="F18" s="60" t="str">
        <f>'31役員一覧'!H12</f>
        <v>記・掲(レ)</v>
      </c>
      <c r="G18" s="60"/>
      <c r="H18" s="60" t="str">
        <f>'31役員一覧'!J12</f>
        <v>進・受(レ)</v>
      </c>
      <c r="I18" s="60" t="str">
        <f>'31役員一覧'!K12</f>
        <v>駐・入場(レ)</v>
      </c>
      <c r="J18" s="60" t="str">
        <f>'31役員一覧'!L12</f>
        <v>記・掲(レ)</v>
      </c>
      <c r="K18" s="168"/>
      <c r="L18" s="60" t="str">
        <f>'31役員一覧'!M12</f>
        <v>進・受(レ)</v>
      </c>
      <c r="M18" s="60" t="str">
        <f>'31役員一覧'!N12</f>
        <v>駐・入場(レ)</v>
      </c>
    </row>
    <row r="19" spans="2:13" ht="18" customHeight="1">
      <c r="B19" s="60" t="s">
        <v>83</v>
      </c>
      <c r="C19" s="60" t="str">
        <f>'31役員一覧'!E13</f>
        <v>駐・入場(丸)</v>
      </c>
      <c r="D19" s="60"/>
      <c r="E19" s="60" t="str">
        <f>'31役員一覧'!G13</f>
        <v>駐・入場(レ)</v>
      </c>
      <c r="F19" s="60"/>
      <c r="G19" s="60" t="str">
        <f>'31役員一覧'!I13</f>
        <v>記・掲(丸)</v>
      </c>
      <c r="H19" s="60" t="str">
        <f>'31役員一覧'!J13</f>
        <v>駐・入場(レ)</v>
      </c>
      <c r="I19" s="146" t="str">
        <f>'31役員一覧'!K13</f>
        <v>駐・入場(レ)</v>
      </c>
      <c r="J19" s="60"/>
      <c r="K19" s="168"/>
      <c r="L19" s="60" t="str">
        <f>'31役員一覧'!M13</f>
        <v>駐・入場(レ)</v>
      </c>
      <c r="M19" s="60" t="str">
        <f>'31役員一覧'!N13</f>
        <v>駐・入場(レ)</v>
      </c>
    </row>
    <row r="20" spans="2:13" ht="18" customHeight="1">
      <c r="B20" s="60" t="s">
        <v>84</v>
      </c>
      <c r="C20" s="60"/>
      <c r="D20" s="60" t="str">
        <f>'31役員一覧'!F14</f>
        <v>記・掲(レ)</v>
      </c>
      <c r="E20" s="60" t="str">
        <f>'31役員一覧'!G14</f>
        <v>記・掲(レ)</v>
      </c>
      <c r="F20" s="60" t="str">
        <f>'31役員一覧'!H14</f>
        <v>記・掲(丸)</v>
      </c>
      <c r="G20" s="60"/>
      <c r="H20" s="60" t="str">
        <f>'31役員一覧'!J14</f>
        <v>記・掲(レ)</v>
      </c>
      <c r="I20" s="146" t="str">
        <f>'31役員一覧'!K14</f>
        <v>駐・入場(丸)</v>
      </c>
      <c r="J20" s="60" t="str">
        <f>'31役員一覧'!L14</f>
        <v>記・掲(丸)</v>
      </c>
      <c r="K20" s="168"/>
      <c r="L20" s="60"/>
      <c r="M20" s="60" t="str">
        <f>'31役員一覧'!N14</f>
        <v>記・掲(レ)</v>
      </c>
    </row>
    <row r="21" spans="2:13" ht="18" customHeight="1">
      <c r="B21" s="60" t="s">
        <v>86</v>
      </c>
      <c r="C21" s="60"/>
      <c r="D21" s="60"/>
      <c r="E21" s="60" t="str">
        <f>'31役員一覧'!G15</f>
        <v>進・受(レ)</v>
      </c>
      <c r="F21" s="60" t="str">
        <f>'31役員一覧'!H15</f>
        <v>駐・入場(丸)</v>
      </c>
      <c r="G21" s="60"/>
      <c r="H21" s="60"/>
      <c r="I21" s="146" t="str">
        <f>'31役員一覧'!K15</f>
        <v>駐・入場(レ)</v>
      </c>
      <c r="J21" s="60" t="str">
        <f>'31役員一覧'!L15</f>
        <v>駐・入場(レ)</v>
      </c>
      <c r="K21" s="168"/>
      <c r="L21" s="60" t="str">
        <f>'31役員一覧'!M15</f>
        <v>駐・入場(レ)</v>
      </c>
      <c r="M21" s="60" t="str">
        <f>'31役員一覧'!N15</f>
        <v>進・受(レ)</v>
      </c>
    </row>
    <row r="22" spans="2:13" ht="18" customHeight="1">
      <c r="B22" s="60" t="s">
        <v>179</v>
      </c>
      <c r="C22" s="60" t="str">
        <f>'31役員一覧'!E16</f>
        <v>駐・入場(丸)</v>
      </c>
      <c r="D22" s="60" t="str">
        <f>'31役員一覧'!F16</f>
        <v>進・受(丸)</v>
      </c>
      <c r="E22" s="60"/>
      <c r="F22" s="60" t="str">
        <f>'31役員一覧'!H16</f>
        <v>記・掲(丸)</v>
      </c>
      <c r="G22" s="60" t="str">
        <f>'31役員一覧'!I16</f>
        <v>進・受(丸)</v>
      </c>
      <c r="H22" s="60" t="str">
        <f>'31役員一覧'!J16</f>
        <v>駐・入場(レ)</v>
      </c>
      <c r="I22" s="146"/>
      <c r="J22" s="60"/>
      <c r="K22" s="168"/>
      <c r="L22" s="60" t="str">
        <f>'31役員一覧'!M16</f>
        <v>進・受(レ)</v>
      </c>
      <c r="M22" s="60" t="str">
        <f>'31役員一覧'!N16</f>
        <v>駐・入場(レ)</v>
      </c>
    </row>
    <row r="23" spans="2:13" ht="18" customHeight="1">
      <c r="B23" s="60" t="s">
        <v>151</v>
      </c>
      <c r="C23" s="60"/>
      <c r="D23" s="60" t="str">
        <f>'31役員一覧'!F17</f>
        <v>駐・入場(丸)</v>
      </c>
      <c r="E23" s="60" t="str">
        <f>'31役員一覧'!G17</f>
        <v>駐・入場(丸)</v>
      </c>
      <c r="F23" s="60" t="str">
        <f>'31役員一覧'!H17</f>
        <v>駐・入場(丸)</v>
      </c>
      <c r="G23" s="60"/>
      <c r="H23" s="60" t="str">
        <f>'31役員一覧'!J17</f>
        <v>駐・入場(丸)</v>
      </c>
      <c r="I23" s="60" t="str">
        <f>'31役員一覧'!K17</f>
        <v>駐・入場(丸)</v>
      </c>
      <c r="J23" s="60" t="str">
        <f>'31役員一覧'!L17</f>
        <v>記・掲(丸)</v>
      </c>
      <c r="K23" s="168"/>
      <c r="L23" s="60" t="str">
        <f>'31役員一覧'!M17</f>
        <v>記・掲(レ)</v>
      </c>
      <c r="M23" s="60"/>
    </row>
    <row r="24" spans="2:13" ht="18" customHeight="1">
      <c r="B24" s="60" t="s">
        <v>75</v>
      </c>
      <c r="C24" s="60" t="str">
        <f>'31役員一覧'!E18</f>
        <v>進・受(丸)</v>
      </c>
      <c r="D24" s="60" t="str">
        <f>'31役員一覧'!F18</f>
        <v>駐・入場(丸)</v>
      </c>
      <c r="E24" s="60" t="str">
        <f>'31役員一覧'!G18</f>
        <v>進・受(丸)</v>
      </c>
      <c r="F24" s="60"/>
      <c r="G24" s="60"/>
      <c r="H24" s="60" t="str">
        <f>'31役員一覧'!J18</f>
        <v>進・受(丸)</v>
      </c>
      <c r="I24" s="145" t="str">
        <f>'31役員一覧'!K18</f>
        <v>駐・入場(レ)</v>
      </c>
      <c r="J24" s="60" t="str">
        <f>'31役員一覧'!L18</f>
        <v>進・受(丸)</v>
      </c>
      <c r="K24" s="168"/>
      <c r="L24" s="60"/>
      <c r="M24" s="60" t="str">
        <f>'31役員一覧'!N18</f>
        <v>駐・入場(レ)</v>
      </c>
    </row>
    <row r="25" spans="2:13" ht="18" customHeight="1" thickBot="1">
      <c r="B25" s="66" t="s">
        <v>76</v>
      </c>
      <c r="C25" s="125" t="str">
        <f>'31役員一覧'!E19</f>
        <v>記・掲(丸)</v>
      </c>
      <c r="D25" s="125"/>
      <c r="E25" s="125" t="str">
        <f>'31役員一覧'!G19</f>
        <v>記・掲(丸)</v>
      </c>
      <c r="F25" s="125"/>
      <c r="G25" s="125"/>
      <c r="H25" s="125"/>
      <c r="I25" s="147" t="str">
        <f>'31役員一覧'!K19</f>
        <v>記・掲(レ)</v>
      </c>
      <c r="J25" s="125" t="str">
        <f>'31役員一覧'!L19</f>
        <v>記・掲(レ)</v>
      </c>
      <c r="K25" s="169"/>
      <c r="L25" s="66" t="str">
        <f>'31役員一覧'!M19</f>
        <v>駐・入場(レ)</v>
      </c>
      <c r="M25" s="66" t="str">
        <f>'31役員一覧'!N19</f>
        <v>記・掲(レ)</v>
      </c>
    </row>
    <row r="26" spans="2:13" ht="18" customHeight="1" thickTop="1">
      <c r="B26" s="185" t="s">
        <v>146</v>
      </c>
      <c r="C26" s="91"/>
      <c r="D26" s="97" t="s">
        <v>81</v>
      </c>
      <c r="E26" s="40" t="s">
        <v>4</v>
      </c>
      <c r="F26" s="41" t="s">
        <v>165</v>
      </c>
      <c r="G26" s="91"/>
      <c r="H26" s="40" t="s">
        <v>4</v>
      </c>
      <c r="I26" s="41" t="s">
        <v>165</v>
      </c>
      <c r="J26" s="40"/>
      <c r="K26" s="171" t="s">
        <v>173</v>
      </c>
      <c r="L26" s="40" t="s">
        <v>4</v>
      </c>
      <c r="M26" s="97"/>
    </row>
    <row r="27" spans="2:13" ht="18" customHeight="1">
      <c r="B27" s="185"/>
      <c r="C27" s="90"/>
      <c r="D27" s="96" t="s">
        <v>216</v>
      </c>
      <c r="E27" s="3" t="s">
        <v>202</v>
      </c>
      <c r="F27" s="81" t="s">
        <v>210</v>
      </c>
      <c r="G27" s="90"/>
      <c r="H27" s="3" t="s">
        <v>202</v>
      </c>
      <c r="I27" s="81" t="s">
        <v>210</v>
      </c>
      <c r="J27" s="3"/>
      <c r="K27" s="172"/>
      <c r="L27" s="3" t="s">
        <v>202</v>
      </c>
      <c r="M27" s="96"/>
    </row>
    <row r="28" spans="2:13" ht="18" customHeight="1">
      <c r="B28" s="185"/>
      <c r="C28" s="87"/>
      <c r="D28" s="40" t="s">
        <v>13</v>
      </c>
      <c r="E28" s="37" t="s">
        <v>32</v>
      </c>
      <c r="F28" s="37" t="s">
        <v>38</v>
      </c>
      <c r="G28" s="165"/>
      <c r="H28" s="37" t="s">
        <v>212</v>
      </c>
      <c r="I28" s="37" t="s">
        <v>38</v>
      </c>
      <c r="J28" s="115"/>
      <c r="K28" s="172"/>
      <c r="L28" s="40"/>
      <c r="M28" s="35"/>
    </row>
    <row r="29" spans="2:13" ht="18" customHeight="1">
      <c r="B29" s="185"/>
      <c r="C29" s="92"/>
      <c r="D29" s="3" t="s">
        <v>47</v>
      </c>
      <c r="E29" s="50" t="s">
        <v>122</v>
      </c>
      <c r="F29" s="50" t="s">
        <v>161</v>
      </c>
      <c r="G29" s="150"/>
      <c r="H29" s="50" t="s">
        <v>172</v>
      </c>
      <c r="I29" s="50" t="s">
        <v>161</v>
      </c>
      <c r="J29" s="96"/>
      <c r="K29" s="172"/>
      <c r="L29" s="3"/>
      <c r="M29" s="102"/>
    </row>
    <row r="30" spans="2:13" ht="18" customHeight="1">
      <c r="B30" s="185"/>
      <c r="C30" s="108"/>
      <c r="D30" s="36"/>
      <c r="E30" s="85"/>
      <c r="F30" s="36"/>
      <c r="G30" s="87"/>
      <c r="H30" s="130"/>
      <c r="I30" s="104"/>
      <c r="J30" s="35"/>
      <c r="K30" s="172"/>
      <c r="L30" s="35"/>
      <c r="M30" s="35"/>
    </row>
    <row r="31" spans="2:13" ht="18" customHeight="1" thickBot="1">
      <c r="B31" s="186"/>
      <c r="C31" s="92"/>
      <c r="D31" s="11"/>
      <c r="E31" s="33"/>
      <c r="F31" s="103"/>
      <c r="G31" s="92"/>
      <c r="H31" s="131"/>
      <c r="I31" s="122"/>
      <c r="J31" s="11"/>
      <c r="K31" s="173"/>
      <c r="L31" s="117"/>
      <c r="M31" s="117"/>
    </row>
    <row r="32" spans="2:13" ht="18" customHeight="1">
      <c r="B32" s="187" t="s">
        <v>147</v>
      </c>
      <c r="C32" s="40" t="s">
        <v>13</v>
      </c>
      <c r="D32" s="37" t="s">
        <v>32</v>
      </c>
      <c r="E32" s="115" t="s">
        <v>81</v>
      </c>
      <c r="F32" s="115" t="s">
        <v>81</v>
      </c>
      <c r="G32" s="37" t="s">
        <v>32</v>
      </c>
      <c r="H32" s="115" t="s">
        <v>81</v>
      </c>
      <c r="I32" s="40" t="s">
        <v>13</v>
      </c>
      <c r="J32" s="40" t="s">
        <v>4</v>
      </c>
      <c r="K32" s="174" t="s">
        <v>174</v>
      </c>
      <c r="L32" s="149"/>
      <c r="M32" s="34" t="s">
        <v>165</v>
      </c>
    </row>
    <row r="33" spans="2:13" ht="18" customHeight="1">
      <c r="B33" s="185"/>
      <c r="C33" s="3" t="s">
        <v>47</v>
      </c>
      <c r="D33" s="50" t="s">
        <v>122</v>
      </c>
      <c r="E33" s="96" t="s">
        <v>216</v>
      </c>
      <c r="F33" s="96" t="s">
        <v>216</v>
      </c>
      <c r="G33" s="50" t="s">
        <v>122</v>
      </c>
      <c r="H33" s="96" t="s">
        <v>216</v>
      </c>
      <c r="I33" s="3" t="s">
        <v>47</v>
      </c>
      <c r="J33" s="3" t="s">
        <v>202</v>
      </c>
      <c r="K33" s="172"/>
      <c r="L33" s="105"/>
      <c r="M33" s="50" t="s">
        <v>210</v>
      </c>
    </row>
    <row r="34" spans="2:13" ht="18" customHeight="1">
      <c r="B34" s="185"/>
      <c r="C34" s="37" t="s">
        <v>20</v>
      </c>
      <c r="D34" s="37" t="s">
        <v>212</v>
      </c>
      <c r="E34" s="37" t="s">
        <v>20</v>
      </c>
      <c r="F34" s="40"/>
      <c r="G34" s="37" t="s">
        <v>212</v>
      </c>
      <c r="H34" s="37" t="s">
        <v>32</v>
      </c>
      <c r="I34" s="37" t="s">
        <v>125</v>
      </c>
      <c r="J34" s="40"/>
      <c r="K34" s="172"/>
      <c r="L34" s="86"/>
      <c r="M34" s="86"/>
    </row>
    <row r="35" spans="2:13" ht="18" customHeight="1">
      <c r="B35" s="185"/>
      <c r="C35" s="50" t="s">
        <v>124</v>
      </c>
      <c r="D35" s="50" t="s">
        <v>172</v>
      </c>
      <c r="E35" s="50" t="s">
        <v>124</v>
      </c>
      <c r="F35" s="94"/>
      <c r="G35" s="50" t="s">
        <v>172</v>
      </c>
      <c r="H35" s="50" t="s">
        <v>122</v>
      </c>
      <c r="I35" s="50" t="s">
        <v>213</v>
      </c>
      <c r="J35" s="94"/>
      <c r="K35" s="172"/>
      <c r="L35" s="33"/>
      <c r="M35" s="33"/>
    </row>
    <row r="36" spans="2:13" ht="18" customHeight="1">
      <c r="B36" s="176"/>
      <c r="C36" s="37"/>
      <c r="D36" s="37" t="s">
        <v>20</v>
      </c>
      <c r="E36" s="35"/>
      <c r="F36" s="104"/>
      <c r="G36" s="104"/>
      <c r="H36" s="37" t="s">
        <v>20</v>
      </c>
      <c r="I36" s="104"/>
      <c r="J36" s="35"/>
      <c r="K36" s="172"/>
      <c r="L36" s="35"/>
      <c r="M36" s="35"/>
    </row>
    <row r="37" spans="2:13" ht="18" customHeight="1" thickBot="1">
      <c r="B37" s="180"/>
      <c r="C37" s="50"/>
      <c r="D37" s="44" t="s">
        <v>124</v>
      </c>
      <c r="E37" s="2"/>
      <c r="F37" s="49"/>
      <c r="G37" s="49"/>
      <c r="H37" s="44" t="s">
        <v>124</v>
      </c>
      <c r="I37" s="49"/>
      <c r="J37" s="2"/>
      <c r="K37" s="173"/>
      <c r="L37" s="2"/>
      <c r="M37" s="2"/>
    </row>
    <row r="38" spans="2:13" ht="18" customHeight="1">
      <c r="B38" s="175" t="s">
        <v>148</v>
      </c>
      <c r="C38" s="162"/>
      <c r="D38" s="55" t="s">
        <v>220</v>
      </c>
      <c r="E38" s="148" t="s">
        <v>35</v>
      </c>
      <c r="F38" s="54" t="s">
        <v>37</v>
      </c>
      <c r="G38" s="162"/>
      <c r="H38" s="55" t="s">
        <v>36</v>
      </c>
      <c r="I38" s="54" t="s">
        <v>37</v>
      </c>
      <c r="J38" s="38" t="s">
        <v>16</v>
      </c>
      <c r="K38" s="179" t="s">
        <v>175</v>
      </c>
      <c r="L38" s="55" t="s">
        <v>220</v>
      </c>
      <c r="M38" s="40" t="s">
        <v>4</v>
      </c>
    </row>
    <row r="39" spans="2:13" ht="18" customHeight="1">
      <c r="B39" s="185"/>
      <c r="C39" s="92"/>
      <c r="D39" s="50" t="s">
        <v>164</v>
      </c>
      <c r="E39" s="50" t="s">
        <v>209</v>
      </c>
      <c r="F39" s="105" t="s">
        <v>163</v>
      </c>
      <c r="G39" s="92"/>
      <c r="H39" s="50" t="s">
        <v>46</v>
      </c>
      <c r="I39" s="105" t="s">
        <v>163</v>
      </c>
      <c r="J39" s="48" t="s">
        <v>100</v>
      </c>
      <c r="K39" s="176"/>
      <c r="L39" s="50" t="s">
        <v>164</v>
      </c>
      <c r="M39" s="3" t="s">
        <v>202</v>
      </c>
    </row>
    <row r="40" spans="2:13" ht="18" customHeight="1">
      <c r="B40" s="176"/>
      <c r="C40" s="113"/>
      <c r="D40" s="55" t="s">
        <v>36</v>
      </c>
      <c r="E40" s="86"/>
      <c r="F40" s="93" t="s">
        <v>16</v>
      </c>
      <c r="G40" s="108"/>
      <c r="H40" s="79"/>
      <c r="I40" s="46" t="s">
        <v>70</v>
      </c>
      <c r="J40" s="41" t="s">
        <v>169</v>
      </c>
      <c r="K40" s="176"/>
      <c r="L40" s="55" t="s">
        <v>35</v>
      </c>
      <c r="M40" s="40" t="s">
        <v>13</v>
      </c>
    </row>
    <row r="41" spans="2:13" ht="18" customHeight="1">
      <c r="B41" s="176"/>
      <c r="C41" s="92"/>
      <c r="D41" s="50" t="s">
        <v>46</v>
      </c>
      <c r="E41" s="50"/>
      <c r="F41" s="96" t="s">
        <v>100</v>
      </c>
      <c r="G41" s="163"/>
      <c r="H41" s="50"/>
      <c r="I41" s="50" t="s">
        <v>203</v>
      </c>
      <c r="J41" s="81" t="s">
        <v>170</v>
      </c>
      <c r="K41" s="176"/>
      <c r="L41" s="50" t="s">
        <v>209</v>
      </c>
      <c r="M41" s="3" t="s">
        <v>47</v>
      </c>
    </row>
    <row r="42" spans="2:13" ht="18" customHeight="1">
      <c r="B42" s="187" t="s">
        <v>149</v>
      </c>
      <c r="C42" s="43"/>
      <c r="D42" s="46"/>
      <c r="E42" s="80"/>
      <c r="F42" s="80"/>
      <c r="G42" s="37"/>
      <c r="H42" s="37"/>
      <c r="I42" s="123"/>
      <c r="J42" s="106"/>
      <c r="K42" s="176"/>
      <c r="L42" s="55" t="s">
        <v>36</v>
      </c>
      <c r="M42" s="37" t="s">
        <v>32</v>
      </c>
    </row>
    <row r="43" spans="2:13" ht="18" customHeight="1">
      <c r="B43" s="176"/>
      <c r="C43" s="3"/>
      <c r="D43" s="3"/>
      <c r="E43" s="45"/>
      <c r="F43" s="50"/>
      <c r="G43" s="3"/>
      <c r="H43" s="3"/>
      <c r="I43" s="39"/>
      <c r="J43" s="81"/>
      <c r="K43" s="176"/>
      <c r="L43" s="50" t="s">
        <v>46</v>
      </c>
      <c r="M43" s="50" t="s">
        <v>122</v>
      </c>
    </row>
    <row r="44" spans="2:13" ht="18" customHeight="1">
      <c r="B44" s="176"/>
      <c r="C44" s="79"/>
      <c r="D44" s="79"/>
      <c r="E44" s="42"/>
      <c r="F44" s="37"/>
      <c r="G44" s="41"/>
      <c r="H44" s="41"/>
      <c r="I44" s="41"/>
      <c r="J44" s="75"/>
      <c r="K44" s="176"/>
      <c r="L44" s="55" t="s">
        <v>70</v>
      </c>
      <c r="M44" s="37" t="s">
        <v>169</v>
      </c>
    </row>
    <row r="45" spans="2:13" ht="18" customHeight="1" thickBot="1">
      <c r="B45" s="180"/>
      <c r="C45" s="44"/>
      <c r="D45" s="2"/>
      <c r="E45" s="4"/>
      <c r="F45" s="44"/>
      <c r="G45" s="116"/>
      <c r="H45" s="116"/>
      <c r="I45" s="116"/>
      <c r="J45" s="116"/>
      <c r="K45" s="176"/>
      <c r="L45" s="50" t="s">
        <v>203</v>
      </c>
      <c r="M45" s="50" t="s">
        <v>170</v>
      </c>
    </row>
    <row r="46" spans="2:13" s="6" customFormat="1" ht="18" customHeight="1">
      <c r="B46" s="175" t="s">
        <v>150</v>
      </c>
      <c r="C46" s="113"/>
      <c r="D46" s="54" t="s">
        <v>37</v>
      </c>
      <c r="E46" s="148" t="s">
        <v>36</v>
      </c>
      <c r="F46" s="55" t="s">
        <v>220</v>
      </c>
      <c r="G46" s="113"/>
      <c r="H46" s="55" t="s">
        <v>220</v>
      </c>
      <c r="I46" s="55" t="s">
        <v>35</v>
      </c>
      <c r="J46" s="54" t="s">
        <v>37</v>
      </c>
      <c r="K46" s="176"/>
      <c r="L46" s="37" t="s">
        <v>204</v>
      </c>
      <c r="M46" s="37" t="s">
        <v>38</v>
      </c>
    </row>
    <row r="47" spans="2:13" s="6" customFormat="1" ht="18" customHeight="1">
      <c r="B47" s="176"/>
      <c r="C47" s="92"/>
      <c r="D47" s="105" t="s">
        <v>163</v>
      </c>
      <c r="E47" s="50" t="s">
        <v>46</v>
      </c>
      <c r="F47" s="50" t="s">
        <v>164</v>
      </c>
      <c r="G47" s="92"/>
      <c r="H47" s="50" t="s">
        <v>164</v>
      </c>
      <c r="I47" s="50" t="s">
        <v>209</v>
      </c>
      <c r="J47" s="105" t="s">
        <v>163</v>
      </c>
      <c r="K47" s="176"/>
      <c r="L47" s="50" t="s">
        <v>205</v>
      </c>
      <c r="M47" s="50" t="s">
        <v>161</v>
      </c>
    </row>
    <row r="48" spans="2:13" s="6" customFormat="1" ht="18" customHeight="1">
      <c r="B48" s="176"/>
      <c r="C48" s="108"/>
      <c r="D48" s="40" t="s">
        <v>33</v>
      </c>
      <c r="E48" s="38" t="s">
        <v>16</v>
      </c>
      <c r="F48" s="55" t="s">
        <v>35</v>
      </c>
      <c r="G48" s="113"/>
      <c r="H48" s="41" t="s">
        <v>169</v>
      </c>
      <c r="I48" s="38" t="s">
        <v>16</v>
      </c>
      <c r="J48" s="40" t="s">
        <v>33</v>
      </c>
      <c r="K48" s="176"/>
      <c r="L48" s="40" t="s">
        <v>166</v>
      </c>
      <c r="M48" s="40"/>
    </row>
    <row r="49" spans="2:13" s="6" customFormat="1" ht="18" customHeight="1">
      <c r="B49" s="176"/>
      <c r="C49" s="163"/>
      <c r="D49" s="50" t="s">
        <v>121</v>
      </c>
      <c r="E49" s="48" t="s">
        <v>100</v>
      </c>
      <c r="F49" s="50" t="s">
        <v>209</v>
      </c>
      <c r="G49" s="92"/>
      <c r="H49" s="81" t="s">
        <v>170</v>
      </c>
      <c r="I49" s="48" t="s">
        <v>100</v>
      </c>
      <c r="J49" s="50" t="s">
        <v>121</v>
      </c>
      <c r="K49" s="176"/>
      <c r="L49" s="81" t="s">
        <v>206</v>
      </c>
      <c r="M49" s="3"/>
    </row>
    <row r="50" spans="2:13" s="6" customFormat="1" ht="18" customHeight="1">
      <c r="B50" s="176"/>
      <c r="C50" s="88"/>
      <c r="D50" s="41" t="s">
        <v>165</v>
      </c>
      <c r="E50" s="46" t="s">
        <v>38</v>
      </c>
      <c r="F50" s="46" t="s">
        <v>70</v>
      </c>
      <c r="G50" s="88"/>
      <c r="H50" s="55" t="s">
        <v>204</v>
      </c>
      <c r="I50" s="40" t="s">
        <v>33</v>
      </c>
      <c r="J50" s="41" t="s">
        <v>165</v>
      </c>
      <c r="K50" s="176"/>
      <c r="L50" s="40"/>
      <c r="M50" s="37"/>
    </row>
    <row r="51" spans="2:13" s="6" customFormat="1" ht="18" customHeight="1">
      <c r="B51" s="176"/>
      <c r="C51" s="92"/>
      <c r="D51" s="81" t="s">
        <v>210</v>
      </c>
      <c r="E51" s="50" t="s">
        <v>161</v>
      </c>
      <c r="F51" s="50" t="s">
        <v>203</v>
      </c>
      <c r="G51" s="92"/>
      <c r="H51" s="50" t="s">
        <v>205</v>
      </c>
      <c r="I51" s="50" t="s">
        <v>121</v>
      </c>
      <c r="J51" s="81" t="s">
        <v>210</v>
      </c>
      <c r="K51" s="176"/>
      <c r="L51" s="50"/>
      <c r="M51" s="3"/>
    </row>
    <row r="52" spans="2:13" s="6" customFormat="1" ht="18" customHeight="1">
      <c r="B52" s="176"/>
      <c r="C52" s="87"/>
      <c r="D52" s="41" t="s">
        <v>169</v>
      </c>
      <c r="E52" s="37" t="s">
        <v>212</v>
      </c>
      <c r="F52" s="40" t="s">
        <v>33</v>
      </c>
      <c r="G52" s="91"/>
      <c r="H52" s="55"/>
      <c r="I52" s="40"/>
      <c r="J52" s="37" t="s">
        <v>38</v>
      </c>
      <c r="K52" s="176"/>
      <c r="L52" s="41"/>
      <c r="M52" s="37"/>
    </row>
    <row r="53" spans="2:13" s="6" customFormat="1" ht="18" customHeight="1">
      <c r="B53" s="176"/>
      <c r="C53" s="109"/>
      <c r="D53" s="81" t="s">
        <v>170</v>
      </c>
      <c r="E53" s="50" t="s">
        <v>172</v>
      </c>
      <c r="F53" s="50" t="s">
        <v>121</v>
      </c>
      <c r="G53" s="92"/>
      <c r="H53" s="50"/>
      <c r="I53" s="50"/>
      <c r="J53" s="50" t="s">
        <v>161</v>
      </c>
      <c r="K53" s="176"/>
      <c r="L53" s="81"/>
      <c r="M53" s="50"/>
    </row>
    <row r="54" spans="2:13" s="6" customFormat="1" ht="18" customHeight="1">
      <c r="B54" s="176"/>
      <c r="C54" s="113"/>
      <c r="D54" s="55" t="s">
        <v>204</v>
      </c>
      <c r="E54" s="41" t="s">
        <v>19</v>
      </c>
      <c r="F54" s="41" t="s">
        <v>169</v>
      </c>
      <c r="G54" s="87"/>
      <c r="H54" s="37"/>
      <c r="I54" s="114"/>
      <c r="J54" s="41" t="s">
        <v>19</v>
      </c>
      <c r="K54" s="176"/>
      <c r="L54" s="46"/>
      <c r="M54" s="37"/>
    </row>
    <row r="55" spans="2:13" s="6" customFormat="1" ht="18" customHeight="1">
      <c r="B55" s="176"/>
      <c r="C55" s="92"/>
      <c r="D55" s="50" t="s">
        <v>205</v>
      </c>
      <c r="E55" s="50" t="s">
        <v>171</v>
      </c>
      <c r="F55" s="81" t="s">
        <v>170</v>
      </c>
      <c r="G55" s="92"/>
      <c r="H55" s="50"/>
      <c r="I55" s="50"/>
      <c r="J55" s="50" t="s">
        <v>171</v>
      </c>
      <c r="K55" s="176"/>
      <c r="L55" s="48"/>
      <c r="M55" s="50"/>
    </row>
    <row r="56" spans="2:13" s="6" customFormat="1" ht="18" customHeight="1">
      <c r="B56" s="176"/>
      <c r="C56" s="87"/>
      <c r="D56" s="40" t="s">
        <v>30</v>
      </c>
      <c r="E56" s="86"/>
      <c r="F56" s="54"/>
      <c r="G56" s="113"/>
      <c r="H56" s="41"/>
      <c r="I56" s="41"/>
      <c r="J56" s="46"/>
      <c r="K56" s="176"/>
      <c r="L56" s="55"/>
      <c r="M56" s="46"/>
    </row>
    <row r="57" spans="2:13" s="6" customFormat="1" ht="18" customHeight="1">
      <c r="B57" s="176"/>
      <c r="C57" s="92"/>
      <c r="D57" s="50" t="s">
        <v>211</v>
      </c>
      <c r="E57" s="50"/>
      <c r="F57" s="48"/>
      <c r="G57" s="92"/>
      <c r="H57" s="50"/>
      <c r="I57" s="81"/>
      <c r="J57" s="50"/>
      <c r="K57" s="176"/>
      <c r="L57" s="50"/>
      <c r="M57" s="3"/>
    </row>
    <row r="58" spans="2:13" s="6" customFormat="1" ht="18" customHeight="1">
      <c r="B58" s="176"/>
      <c r="C58" s="87"/>
      <c r="D58" s="41"/>
      <c r="E58" s="85"/>
      <c r="F58" s="41"/>
      <c r="G58" s="91"/>
      <c r="H58" s="54"/>
      <c r="I58" s="37"/>
      <c r="J58" s="41"/>
      <c r="K58" s="176"/>
      <c r="L58" s="37"/>
      <c r="M58" s="95"/>
    </row>
    <row r="59" spans="2:13" s="6" customFormat="1" ht="18" customHeight="1">
      <c r="B59" s="176"/>
      <c r="C59" s="92"/>
      <c r="D59" s="50"/>
      <c r="E59" s="50"/>
      <c r="F59" s="81"/>
      <c r="G59" s="92"/>
      <c r="H59" s="105"/>
      <c r="I59" s="50"/>
      <c r="J59" s="81"/>
      <c r="K59" s="176"/>
      <c r="L59" s="50"/>
      <c r="M59" s="50"/>
    </row>
    <row r="60" spans="2:13" s="6" customFormat="1" ht="18" customHeight="1">
      <c r="B60" s="176"/>
      <c r="C60" s="88"/>
      <c r="D60" s="40"/>
      <c r="E60" s="85"/>
      <c r="F60" s="54"/>
      <c r="G60" s="91"/>
      <c r="H60" s="54"/>
      <c r="I60" s="37"/>
      <c r="J60" s="38"/>
      <c r="K60" s="176"/>
      <c r="L60" s="37"/>
      <c r="M60" s="95"/>
    </row>
    <row r="61" spans="2:13" s="6" customFormat="1" ht="18" customHeight="1" thickBot="1">
      <c r="B61" s="176"/>
      <c r="C61" s="92"/>
      <c r="D61" s="50"/>
      <c r="E61" s="50"/>
      <c r="F61" s="81"/>
      <c r="G61" s="92"/>
      <c r="H61" s="105"/>
      <c r="I61" s="50"/>
      <c r="J61" s="50"/>
      <c r="K61" s="180"/>
      <c r="L61" s="44"/>
      <c r="M61" s="44"/>
    </row>
    <row r="62" spans="2:13" s="6" customFormat="1" ht="18" customHeight="1">
      <c r="B62" s="176"/>
      <c r="C62" s="113"/>
      <c r="D62" s="41"/>
      <c r="E62" s="86"/>
      <c r="F62" s="54"/>
      <c r="G62" s="91"/>
      <c r="H62" s="54"/>
      <c r="I62" s="37"/>
      <c r="J62" s="55"/>
      <c r="K62" s="107"/>
      <c r="L62" s="154"/>
      <c r="M62" s="155"/>
    </row>
    <row r="63" spans="2:13" s="6" customFormat="1" ht="18" customHeight="1">
      <c r="B63" s="176"/>
      <c r="C63" s="92"/>
      <c r="D63" s="50"/>
      <c r="E63" s="50"/>
      <c r="F63" s="81"/>
      <c r="G63" s="92"/>
      <c r="H63" s="105"/>
      <c r="I63" s="50"/>
      <c r="J63" s="50"/>
      <c r="K63" s="92"/>
      <c r="L63" s="92"/>
      <c r="M63" s="150"/>
    </row>
    <row r="64" spans="2:13" s="6" customFormat="1" ht="18" customHeight="1">
      <c r="B64" s="177"/>
      <c r="C64" s="113"/>
      <c r="D64" s="41"/>
      <c r="E64" s="86"/>
      <c r="F64" s="54"/>
      <c r="G64" s="91"/>
      <c r="H64" s="54"/>
      <c r="I64" s="40"/>
      <c r="J64" s="40"/>
      <c r="K64" s="107"/>
      <c r="L64" s="91"/>
      <c r="M64" s="155"/>
    </row>
    <row r="65" spans="2:13" s="6" customFormat="1" ht="18" customHeight="1">
      <c r="B65" s="178"/>
      <c r="C65" s="92"/>
      <c r="D65" s="50"/>
      <c r="E65" s="50"/>
      <c r="F65" s="50"/>
      <c r="G65" s="92"/>
      <c r="H65" s="105"/>
      <c r="I65" s="50"/>
      <c r="J65" s="50"/>
      <c r="K65" s="92"/>
      <c r="L65" s="92"/>
      <c r="M65" s="92"/>
    </row>
    <row r="66" spans="2:13" s="6" customFormat="1" ht="18" customHeight="1">
      <c r="B66" s="177" t="s">
        <v>217</v>
      </c>
      <c r="C66" s="55" t="s">
        <v>204</v>
      </c>
      <c r="D66" s="37" t="s">
        <v>125</v>
      </c>
      <c r="E66" s="55" t="s">
        <v>204</v>
      </c>
      <c r="F66" s="153" t="s">
        <v>167</v>
      </c>
      <c r="G66" s="46" t="s">
        <v>167</v>
      </c>
      <c r="H66" s="153" t="s">
        <v>167</v>
      </c>
      <c r="I66" s="40" t="s">
        <v>30</v>
      </c>
      <c r="J66" s="46" t="s">
        <v>70</v>
      </c>
      <c r="K66" s="91"/>
      <c r="L66" s="87"/>
      <c r="M66" s="151"/>
    </row>
    <row r="67" spans="2:13" s="6" customFormat="1" ht="18" customHeight="1">
      <c r="B67" s="177"/>
      <c r="C67" s="50" t="s">
        <v>205</v>
      </c>
      <c r="D67" s="50" t="s">
        <v>213</v>
      </c>
      <c r="E67" s="50" t="s">
        <v>205</v>
      </c>
      <c r="F67" s="39" t="s">
        <v>168</v>
      </c>
      <c r="G67" s="3" t="s">
        <v>168</v>
      </c>
      <c r="H67" s="39" t="s">
        <v>168</v>
      </c>
      <c r="I67" s="50" t="s">
        <v>211</v>
      </c>
      <c r="J67" s="50" t="s">
        <v>203</v>
      </c>
      <c r="K67" s="92"/>
      <c r="L67" s="92"/>
      <c r="M67" s="150"/>
    </row>
    <row r="68" spans="2:13" s="6" customFormat="1" ht="18" customHeight="1">
      <c r="B68" s="177"/>
      <c r="C68" s="37" t="s">
        <v>125</v>
      </c>
      <c r="D68" s="40" t="s">
        <v>44</v>
      </c>
      <c r="E68" s="78" t="s">
        <v>109</v>
      </c>
      <c r="F68" s="40" t="s">
        <v>44</v>
      </c>
      <c r="G68" s="55" t="s">
        <v>204</v>
      </c>
      <c r="H68" s="78" t="s">
        <v>109</v>
      </c>
      <c r="I68" s="55" t="s">
        <v>10</v>
      </c>
      <c r="J68" s="40" t="s">
        <v>44</v>
      </c>
      <c r="K68" s="87"/>
      <c r="L68" s="107"/>
      <c r="M68" s="151"/>
    </row>
    <row r="69" spans="2:13" s="6" customFormat="1" ht="18" customHeight="1">
      <c r="B69" s="177"/>
      <c r="C69" s="50" t="s">
        <v>213</v>
      </c>
      <c r="D69" s="50" t="s">
        <v>40</v>
      </c>
      <c r="E69" s="50" t="s">
        <v>162</v>
      </c>
      <c r="F69" s="50" t="s">
        <v>40</v>
      </c>
      <c r="G69" s="50" t="s">
        <v>205</v>
      </c>
      <c r="H69" s="50" t="s">
        <v>162</v>
      </c>
      <c r="I69" s="3" t="s">
        <v>214</v>
      </c>
      <c r="J69" s="50" t="s">
        <v>40</v>
      </c>
      <c r="K69" s="92"/>
      <c r="L69" s="92"/>
      <c r="M69" s="150"/>
    </row>
    <row r="70" spans="2:13" s="6" customFormat="1" ht="18" customHeight="1">
      <c r="B70" s="177"/>
      <c r="C70" s="78" t="s">
        <v>109</v>
      </c>
      <c r="D70" s="40" t="s">
        <v>166</v>
      </c>
      <c r="E70" s="55" t="s">
        <v>10</v>
      </c>
      <c r="F70" s="37" t="s">
        <v>166</v>
      </c>
      <c r="G70" s="37" t="s">
        <v>125</v>
      </c>
      <c r="H70" s="40" t="s">
        <v>44</v>
      </c>
      <c r="I70" s="86" t="s">
        <v>207</v>
      </c>
      <c r="J70" s="40" t="s">
        <v>30</v>
      </c>
      <c r="K70" s="107"/>
      <c r="L70" s="91"/>
      <c r="M70" s="152"/>
    </row>
    <row r="71" spans="2:13" s="6" customFormat="1" ht="18" customHeight="1">
      <c r="B71" s="177"/>
      <c r="C71" s="50" t="s">
        <v>162</v>
      </c>
      <c r="D71" s="81" t="s">
        <v>206</v>
      </c>
      <c r="E71" s="3" t="s">
        <v>214</v>
      </c>
      <c r="F71" s="81" t="s">
        <v>206</v>
      </c>
      <c r="G71" s="50" t="s">
        <v>213</v>
      </c>
      <c r="H71" s="50" t="s">
        <v>40</v>
      </c>
      <c r="I71" s="50" t="s">
        <v>208</v>
      </c>
      <c r="J71" s="50" t="s">
        <v>211</v>
      </c>
      <c r="K71" s="92"/>
      <c r="L71" s="92"/>
      <c r="M71" s="150"/>
    </row>
    <row r="72" spans="2:13" s="6" customFormat="1" ht="18.75" customHeight="1">
      <c r="B72" s="177"/>
      <c r="C72" s="40" t="s">
        <v>34</v>
      </c>
      <c r="D72" s="93" t="s">
        <v>34</v>
      </c>
      <c r="E72" s="95" t="s">
        <v>11</v>
      </c>
      <c r="F72" s="55" t="s">
        <v>10</v>
      </c>
      <c r="G72" s="78" t="s">
        <v>109</v>
      </c>
      <c r="H72" s="40" t="s">
        <v>166</v>
      </c>
      <c r="I72" s="93"/>
      <c r="J72" s="55" t="s">
        <v>10</v>
      </c>
      <c r="K72" s="91"/>
      <c r="L72" s="91"/>
      <c r="M72" s="107"/>
    </row>
    <row r="73" spans="2:13" s="6" customFormat="1" ht="18.75" customHeight="1">
      <c r="B73" s="177"/>
      <c r="C73" s="50" t="s">
        <v>139</v>
      </c>
      <c r="D73" s="96" t="s">
        <v>139</v>
      </c>
      <c r="E73" s="3" t="s">
        <v>214</v>
      </c>
      <c r="F73" s="3" t="s">
        <v>214</v>
      </c>
      <c r="G73" s="50" t="s">
        <v>162</v>
      </c>
      <c r="H73" s="81" t="s">
        <v>206</v>
      </c>
      <c r="I73" s="50"/>
      <c r="J73" s="3" t="s">
        <v>214</v>
      </c>
      <c r="K73" s="92"/>
      <c r="L73" s="156"/>
      <c r="M73" s="155"/>
    </row>
    <row r="74" spans="2:13" s="6" customFormat="1" ht="18.75" customHeight="1">
      <c r="B74" s="177"/>
      <c r="C74" s="86" t="s">
        <v>207</v>
      </c>
      <c r="D74" s="95" t="s">
        <v>11</v>
      </c>
      <c r="E74" s="46" t="s">
        <v>167</v>
      </c>
      <c r="F74" s="95" t="s">
        <v>11</v>
      </c>
      <c r="G74" s="40" t="s">
        <v>30</v>
      </c>
      <c r="H74" s="93" t="s">
        <v>34</v>
      </c>
      <c r="I74" s="46"/>
      <c r="J74" s="86" t="s">
        <v>207</v>
      </c>
      <c r="K74" s="107"/>
      <c r="L74" s="157"/>
      <c r="M74" s="158"/>
    </row>
    <row r="75" spans="2:13" s="6" customFormat="1" ht="18.75" customHeight="1">
      <c r="B75" s="177"/>
      <c r="C75" s="50" t="s">
        <v>208</v>
      </c>
      <c r="D75" s="50" t="s">
        <v>215</v>
      </c>
      <c r="E75" s="3" t="s">
        <v>168</v>
      </c>
      <c r="F75" s="50" t="s">
        <v>215</v>
      </c>
      <c r="G75" s="50" t="s">
        <v>211</v>
      </c>
      <c r="H75" s="96" t="s">
        <v>139</v>
      </c>
      <c r="I75" s="3"/>
      <c r="J75" s="50" t="s">
        <v>208</v>
      </c>
      <c r="K75" s="92"/>
      <c r="L75" s="92"/>
      <c r="M75" s="150"/>
    </row>
    <row r="76" spans="2:13" s="6" customFormat="1" ht="18.75" customHeight="1">
      <c r="B76" s="177"/>
      <c r="C76" s="86"/>
      <c r="D76" s="164"/>
      <c r="E76" s="86" t="s">
        <v>18</v>
      </c>
      <c r="F76" s="86" t="s">
        <v>207</v>
      </c>
      <c r="G76" s="40" t="s">
        <v>34</v>
      </c>
      <c r="H76" s="95" t="s">
        <v>11</v>
      </c>
      <c r="I76" s="95"/>
      <c r="J76" s="86" t="s">
        <v>18</v>
      </c>
      <c r="K76" s="91"/>
      <c r="L76" s="87"/>
      <c r="M76" s="152"/>
    </row>
    <row r="77" spans="2:13" s="6" customFormat="1" ht="19.5" customHeight="1">
      <c r="B77" s="177"/>
      <c r="C77" s="50"/>
      <c r="D77" s="96"/>
      <c r="E77" s="3" t="s">
        <v>123</v>
      </c>
      <c r="F77" s="50" t="s">
        <v>208</v>
      </c>
      <c r="G77" s="50" t="s">
        <v>139</v>
      </c>
      <c r="H77" s="50" t="s">
        <v>215</v>
      </c>
      <c r="I77" s="50"/>
      <c r="J77" s="3" t="s">
        <v>123</v>
      </c>
      <c r="K77" s="92"/>
      <c r="L77" s="92"/>
      <c r="M77" s="150"/>
    </row>
    <row r="78" spans="2:13" s="6" customFormat="1" ht="19.5" customHeight="1">
      <c r="B78" s="177"/>
      <c r="C78" s="37"/>
      <c r="D78" s="95"/>
      <c r="E78" s="41"/>
      <c r="F78" s="85"/>
      <c r="G78" s="85"/>
      <c r="H78" s="85"/>
      <c r="I78" s="95"/>
      <c r="J78" s="95"/>
      <c r="K78" s="159"/>
      <c r="L78" s="91"/>
      <c r="M78" s="107"/>
    </row>
    <row r="79" spans="2:13" s="6" customFormat="1" ht="19.5" customHeight="1" thickBot="1">
      <c r="B79" s="188"/>
      <c r="C79" s="2"/>
      <c r="D79" s="4"/>
      <c r="E79" s="49"/>
      <c r="F79" s="44"/>
      <c r="G79" s="2"/>
      <c r="H79" s="2"/>
      <c r="I79" s="44"/>
      <c r="J79" s="44"/>
      <c r="K79" s="89"/>
      <c r="L79" s="89"/>
      <c r="M79" s="160"/>
    </row>
    <row r="80" spans="3:13" ht="12.75">
      <c r="C80" s="76">
        <f>COUNTA(C62,C12:C25,C26,C28,C30,C32,C34,C36,C38,C40,C42,C44,C46,C48,C50,C52,C54,C56,C58,C60,C64,C66,C68,C70,C72,C74,C76,C78)</f>
        <v>14</v>
      </c>
      <c r="D80" s="76">
        <f aca="true" t="shared" si="0" ref="D80:M80">COUNTA(D62,D12:D25,D26,D28,D30,D32,D34,D36,D38,D40,D42,D44,D46,D48,D50,D52,D54,D56,D58,D60,D64,D66,D68,D70,D72,D74,D76,D78)</f>
        <v>27</v>
      </c>
      <c r="E80" s="76">
        <f t="shared" si="0"/>
        <v>26</v>
      </c>
      <c r="F80" s="76">
        <f t="shared" si="0"/>
        <v>25</v>
      </c>
      <c r="G80" s="76">
        <f t="shared" si="0"/>
        <v>14</v>
      </c>
      <c r="H80" s="76">
        <f t="shared" si="0"/>
        <v>24</v>
      </c>
      <c r="I80" s="76">
        <f t="shared" si="0"/>
        <v>24</v>
      </c>
      <c r="J80" s="76">
        <f t="shared" si="0"/>
        <v>25</v>
      </c>
      <c r="K80" s="76"/>
      <c r="L80" s="76">
        <f t="shared" si="0"/>
        <v>18</v>
      </c>
      <c r="M80" s="76">
        <f t="shared" si="0"/>
        <v>18</v>
      </c>
    </row>
    <row r="81" spans="2:13" s="6" customFormat="1" ht="19.5" customHeight="1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</row>
    <row r="82" spans="2:13" s="6" customFormat="1" ht="19.5" customHeight="1">
      <c r="B82" s="170" t="s">
        <v>95</v>
      </c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</row>
    <row r="83" spans="2:22" s="6" customFormat="1" ht="19.5" customHeight="1">
      <c r="B83" s="170" t="s">
        <v>177</v>
      </c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</row>
    <row r="84" spans="2:22" s="6" customFormat="1" ht="19.5" customHeight="1">
      <c r="B84" s="170" t="s">
        <v>240</v>
      </c>
      <c r="C84" s="170"/>
      <c r="D84" s="170"/>
      <c r="E84" s="170"/>
      <c r="F84" s="170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</row>
    <row r="85" spans="2:13" s="6" customFormat="1" ht="19.5" customHeight="1">
      <c r="B85" s="170" t="s">
        <v>241</v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</row>
    <row r="86" spans="2:13" s="6" customFormat="1" ht="19.5" customHeight="1" thickBot="1"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</row>
    <row r="87" spans="2:13" s="6" customFormat="1" ht="21" customHeight="1" thickBot="1">
      <c r="B87" s="12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</row>
    <row r="88" spans="2:13" s="6" customFormat="1" ht="21" customHeight="1">
      <c r="B88" s="14" t="s">
        <v>23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</row>
    <row r="89" spans="2:13" s="6" customFormat="1" ht="21" customHeight="1">
      <c r="B89" s="16" t="s">
        <v>24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</row>
    <row r="90" spans="2:13" s="6" customFormat="1" ht="21" customHeight="1">
      <c r="B90" s="16" t="s">
        <v>25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</row>
    <row r="91" spans="2:13" s="6" customFormat="1" ht="21" customHeight="1">
      <c r="B91" s="16" t="s">
        <v>26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</row>
    <row r="92" spans="2:13" s="6" customFormat="1" ht="21" customHeight="1">
      <c r="B92" s="16" t="s">
        <v>48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</row>
    <row r="93" spans="2:13" s="6" customFormat="1" ht="21" customHeight="1" thickBot="1">
      <c r="B93" s="18" t="s">
        <v>27</v>
      </c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2:13" s="6" customFormat="1" ht="21" customHeight="1" thickBot="1" thickTop="1">
      <c r="B94" s="20" t="s">
        <v>28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</row>
    <row r="95" s="6" customFormat="1" ht="21" customHeight="1"/>
    <row r="96" s="6" customFormat="1" ht="21" customHeight="1"/>
    <row r="97" ht="21" customHeight="1"/>
    <row r="98" ht="21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</sheetData>
  <sheetProtection/>
  <mergeCells count="17">
    <mergeCell ref="B85:M85"/>
    <mergeCell ref="B81:M81"/>
    <mergeCell ref="B82:M82"/>
    <mergeCell ref="B2:M2"/>
    <mergeCell ref="B7:B8"/>
    <mergeCell ref="B26:B31"/>
    <mergeCell ref="B32:B37"/>
    <mergeCell ref="B38:B41"/>
    <mergeCell ref="B42:B45"/>
    <mergeCell ref="B66:B79"/>
    <mergeCell ref="K4:K25"/>
    <mergeCell ref="B83:V83"/>
    <mergeCell ref="B84:V84"/>
    <mergeCell ref="K26:K31"/>
    <mergeCell ref="K32:K37"/>
    <mergeCell ref="B46:B65"/>
    <mergeCell ref="K38:K61"/>
  </mergeCell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12" scale="72" r:id="rId1"/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workbookViewId="0" topLeftCell="A10">
      <selection activeCell="M37" sqref="M37"/>
    </sheetView>
  </sheetViews>
  <sheetFormatPr defaultColWidth="9.00390625" defaultRowHeight="13.5"/>
  <cols>
    <col min="1" max="1" width="4.50390625" style="1" bestFit="1" customWidth="1"/>
    <col min="2" max="2" width="7.50390625" style="22" bestFit="1" customWidth="1"/>
    <col min="3" max="3" width="9.00390625" style="22" bestFit="1" customWidth="1"/>
    <col min="4" max="4" width="6.00390625" style="22" bestFit="1" customWidth="1"/>
    <col min="5" max="7" width="9.125" style="23" bestFit="1" customWidth="1"/>
    <col min="8" max="8" width="9.125" style="23" customWidth="1"/>
    <col min="9" max="12" width="9.125" style="23" bestFit="1" customWidth="1"/>
    <col min="13" max="16" width="9.125" style="23" customWidth="1"/>
    <col min="17" max="17" width="4.625" style="23" bestFit="1" customWidth="1"/>
  </cols>
  <sheetData>
    <row r="1" spans="5:16" ht="12.75">
      <c r="E1" s="23" t="s">
        <v>128</v>
      </c>
      <c r="F1" s="23" t="s">
        <v>129</v>
      </c>
      <c r="G1" s="23" t="s">
        <v>130</v>
      </c>
      <c r="H1" s="23" t="s">
        <v>131</v>
      </c>
      <c r="I1" s="23" t="s">
        <v>132</v>
      </c>
      <c r="J1" s="23" t="s">
        <v>133</v>
      </c>
      <c r="K1" s="23" t="s">
        <v>134</v>
      </c>
      <c r="L1" s="23" t="s">
        <v>135</v>
      </c>
      <c r="M1" s="23" t="s">
        <v>136</v>
      </c>
      <c r="N1" s="23" t="s">
        <v>52</v>
      </c>
      <c r="O1" s="23" t="s">
        <v>102</v>
      </c>
      <c r="P1" s="23" t="s">
        <v>117</v>
      </c>
    </row>
    <row r="2" spans="3:14" ht="12.75">
      <c r="C2" s="189" t="s">
        <v>0</v>
      </c>
      <c r="D2" s="22" t="s">
        <v>53</v>
      </c>
      <c r="F2" s="23">
        <v>3</v>
      </c>
      <c r="G2" s="23">
        <v>3</v>
      </c>
      <c r="H2" s="23">
        <v>2</v>
      </c>
      <c r="J2" s="23">
        <v>2</v>
      </c>
      <c r="K2" s="23">
        <v>2</v>
      </c>
      <c r="L2" s="23">
        <v>2</v>
      </c>
      <c r="M2" s="23">
        <v>2</v>
      </c>
      <c r="N2" s="23">
        <v>2</v>
      </c>
    </row>
    <row r="3" spans="3:12" ht="12.75">
      <c r="C3" s="189"/>
      <c r="D3" s="22" t="s">
        <v>39</v>
      </c>
      <c r="E3" s="23">
        <v>2</v>
      </c>
      <c r="F3" s="23">
        <v>2</v>
      </c>
      <c r="G3" s="23">
        <v>2</v>
      </c>
      <c r="H3" s="23">
        <v>2</v>
      </c>
      <c r="I3" s="23">
        <v>2</v>
      </c>
      <c r="J3" s="23">
        <v>2</v>
      </c>
      <c r="K3" s="23">
        <v>2</v>
      </c>
      <c r="L3" s="23">
        <v>2</v>
      </c>
    </row>
    <row r="4" spans="1:17" ht="12.75">
      <c r="A4" s="24"/>
      <c r="B4" s="25"/>
      <c r="C4" s="25"/>
      <c r="D4" s="25"/>
      <c r="E4" s="26" t="s">
        <v>54</v>
      </c>
      <c r="F4" s="26" t="s">
        <v>55</v>
      </c>
      <c r="G4" s="26" t="s">
        <v>55</v>
      </c>
      <c r="H4" s="26" t="s">
        <v>55</v>
      </c>
      <c r="I4" s="26" t="s">
        <v>55</v>
      </c>
      <c r="J4" s="26" t="s">
        <v>137</v>
      </c>
      <c r="K4" s="26" t="s">
        <v>137</v>
      </c>
      <c r="L4" s="26" t="s">
        <v>118</v>
      </c>
      <c r="M4" s="26" t="s">
        <v>56</v>
      </c>
      <c r="N4" s="32" t="s">
        <v>138</v>
      </c>
      <c r="O4" s="32" t="s">
        <v>27</v>
      </c>
      <c r="P4" s="32" t="s">
        <v>27</v>
      </c>
      <c r="Q4" s="26"/>
    </row>
    <row r="5" spans="1:17" s="1" customFormat="1" ht="12.75">
      <c r="A5" s="24" t="s">
        <v>57</v>
      </c>
      <c r="B5" s="26" t="s">
        <v>58</v>
      </c>
      <c r="C5" s="26" t="s">
        <v>59</v>
      </c>
      <c r="D5" s="26" t="s">
        <v>60</v>
      </c>
      <c r="E5" s="26" t="s">
        <v>224</v>
      </c>
      <c r="F5" s="26" t="s">
        <v>225</v>
      </c>
      <c r="G5" s="26" t="s">
        <v>226</v>
      </c>
      <c r="H5" s="26" t="s">
        <v>227</v>
      </c>
      <c r="I5" s="26" t="s">
        <v>228</v>
      </c>
      <c r="J5" s="26" t="s">
        <v>229</v>
      </c>
      <c r="K5" s="26" t="s">
        <v>230</v>
      </c>
      <c r="L5" s="26" t="s">
        <v>231</v>
      </c>
      <c r="M5" s="26" t="s">
        <v>232</v>
      </c>
      <c r="N5" s="26" t="s">
        <v>233</v>
      </c>
      <c r="O5" s="26" t="s">
        <v>234</v>
      </c>
      <c r="P5" s="26" t="s">
        <v>235</v>
      </c>
      <c r="Q5" s="27" t="s">
        <v>61</v>
      </c>
    </row>
    <row r="6" spans="2:17" s="1" customFormat="1" ht="12.75">
      <c r="B6" s="28" t="s">
        <v>62</v>
      </c>
      <c r="C6" s="28" t="s">
        <v>16</v>
      </c>
      <c r="D6" s="28" t="s">
        <v>63</v>
      </c>
      <c r="E6" s="52" t="s">
        <v>108</v>
      </c>
      <c r="F6" s="52" t="s">
        <v>108</v>
      </c>
      <c r="G6" s="52" t="s">
        <v>108</v>
      </c>
      <c r="H6" s="52" t="s">
        <v>108</v>
      </c>
      <c r="I6" s="52" t="s">
        <v>108</v>
      </c>
      <c r="J6" s="52" t="s">
        <v>108</v>
      </c>
      <c r="K6" s="52" t="s">
        <v>108</v>
      </c>
      <c r="L6" s="52" t="s">
        <v>108</v>
      </c>
      <c r="M6" s="52" t="s">
        <v>3</v>
      </c>
      <c r="N6" s="52" t="s">
        <v>3</v>
      </c>
      <c r="O6" s="52"/>
      <c r="P6" s="52"/>
      <c r="Q6" s="29">
        <f aca="true" t="shared" si="0" ref="Q6:Q47">COUNTA(E6:P6)</f>
        <v>10</v>
      </c>
    </row>
    <row r="7" spans="1:17" s="1" customFormat="1" ht="12.75">
      <c r="A7" s="47"/>
      <c r="B7" s="72" t="s">
        <v>64</v>
      </c>
      <c r="C7" s="72" t="s">
        <v>81</v>
      </c>
      <c r="D7" s="72" t="s">
        <v>67</v>
      </c>
      <c r="E7" s="52" t="s">
        <v>108</v>
      </c>
      <c r="F7" s="73" t="s">
        <v>107</v>
      </c>
      <c r="G7" s="73" t="s">
        <v>107</v>
      </c>
      <c r="H7" s="73" t="s">
        <v>107</v>
      </c>
      <c r="I7" s="52" t="s">
        <v>108</v>
      </c>
      <c r="J7" s="73" t="s">
        <v>107</v>
      </c>
      <c r="K7" s="73" t="s">
        <v>107</v>
      </c>
      <c r="L7" s="73" t="s">
        <v>107</v>
      </c>
      <c r="M7" s="73" t="s">
        <v>3</v>
      </c>
      <c r="N7" s="73" t="s">
        <v>3</v>
      </c>
      <c r="O7" s="73"/>
      <c r="P7" s="73"/>
      <c r="Q7" s="29">
        <f t="shared" si="0"/>
        <v>10</v>
      </c>
    </row>
    <row r="8" spans="1:17" s="1" customFormat="1" ht="13.5" thickBot="1">
      <c r="A8" s="30"/>
      <c r="B8" s="31" t="s">
        <v>64</v>
      </c>
      <c r="C8" s="110" t="s">
        <v>103</v>
      </c>
      <c r="D8" s="31" t="s">
        <v>74</v>
      </c>
      <c r="E8" s="53" t="s">
        <v>108</v>
      </c>
      <c r="F8" s="53" t="s">
        <v>108</v>
      </c>
      <c r="G8" s="53" t="s">
        <v>108</v>
      </c>
      <c r="H8" s="53" t="s">
        <v>108</v>
      </c>
      <c r="I8" s="53" t="s">
        <v>108</v>
      </c>
      <c r="J8" s="53" t="s">
        <v>108</v>
      </c>
      <c r="K8" s="53" t="s">
        <v>108</v>
      </c>
      <c r="L8" s="53" t="s">
        <v>108</v>
      </c>
      <c r="M8" s="53" t="s">
        <v>3</v>
      </c>
      <c r="N8" s="53" t="s">
        <v>3</v>
      </c>
      <c r="O8" s="111"/>
      <c r="P8" s="111"/>
      <c r="Q8" s="29">
        <f t="shared" si="0"/>
        <v>10</v>
      </c>
    </row>
    <row r="9" spans="1:17" ht="13.5" thickBot="1">
      <c r="A9" s="1">
        <v>1</v>
      </c>
      <c r="B9" s="72" t="s">
        <v>66</v>
      </c>
      <c r="C9" s="134" t="s">
        <v>69</v>
      </c>
      <c r="D9" s="84" t="s">
        <v>152</v>
      </c>
      <c r="E9" s="73"/>
      <c r="F9" s="73" t="s">
        <v>157</v>
      </c>
      <c r="G9" s="73" t="s">
        <v>157</v>
      </c>
      <c r="H9" s="98"/>
      <c r="I9" s="73"/>
      <c r="J9" s="132"/>
      <c r="K9" s="73" t="s">
        <v>158</v>
      </c>
      <c r="L9" s="73" t="s">
        <v>157</v>
      </c>
      <c r="M9" s="73" t="s">
        <v>157</v>
      </c>
      <c r="N9" s="73" t="s">
        <v>157</v>
      </c>
      <c r="O9" s="52"/>
      <c r="P9" s="52"/>
      <c r="Q9" s="29">
        <f t="shared" si="0"/>
        <v>6</v>
      </c>
    </row>
    <row r="10" spans="1:17" ht="13.5" thickBot="1">
      <c r="A10" s="1">
        <v>2</v>
      </c>
      <c r="B10" s="28" t="s">
        <v>66</v>
      </c>
      <c r="C10" s="136" t="s">
        <v>79</v>
      </c>
      <c r="D10" s="83" t="s">
        <v>104</v>
      </c>
      <c r="E10" s="52"/>
      <c r="F10" s="99"/>
      <c r="G10" s="112"/>
      <c r="H10" s="73" t="s">
        <v>198</v>
      </c>
      <c r="I10" s="52" t="s">
        <v>197</v>
      </c>
      <c r="J10" s="132"/>
      <c r="K10" s="52" t="s">
        <v>199</v>
      </c>
      <c r="L10" s="52" t="s">
        <v>197</v>
      </c>
      <c r="M10" s="52" t="s">
        <v>238</v>
      </c>
      <c r="N10" s="52" t="s">
        <v>238</v>
      </c>
      <c r="O10" s="52"/>
      <c r="P10" s="52"/>
      <c r="Q10" s="29">
        <f t="shared" si="0"/>
        <v>6</v>
      </c>
    </row>
    <row r="11" spans="1:17" ht="13.5" thickBot="1">
      <c r="A11" s="1">
        <v>3</v>
      </c>
      <c r="B11" s="28" t="s">
        <v>66</v>
      </c>
      <c r="C11" s="135" t="s">
        <v>65</v>
      </c>
      <c r="D11" s="83" t="s">
        <v>178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52"/>
      <c r="P11" s="52"/>
      <c r="Q11" s="29">
        <f t="shared" si="0"/>
        <v>0</v>
      </c>
    </row>
    <row r="12" spans="1:17" ht="13.5" thickBot="1">
      <c r="A12" s="1">
        <v>4</v>
      </c>
      <c r="B12" s="28" t="s">
        <v>66</v>
      </c>
      <c r="C12" s="135" t="s">
        <v>8</v>
      </c>
      <c r="D12" s="83" t="s">
        <v>82</v>
      </c>
      <c r="E12" s="52"/>
      <c r="F12" s="52" t="s">
        <v>196</v>
      </c>
      <c r="G12" s="99"/>
      <c r="H12" s="73" t="s">
        <v>157</v>
      </c>
      <c r="I12" s="52"/>
      <c r="J12" s="52" t="s">
        <v>200</v>
      </c>
      <c r="K12" s="133" t="s">
        <v>239</v>
      </c>
      <c r="L12" s="73" t="s">
        <v>157</v>
      </c>
      <c r="M12" s="52" t="s">
        <v>200</v>
      </c>
      <c r="N12" s="52" t="s">
        <v>238</v>
      </c>
      <c r="O12" s="52"/>
      <c r="P12" s="52"/>
      <c r="Q12" s="29">
        <f t="shared" si="0"/>
        <v>7</v>
      </c>
    </row>
    <row r="13" spans="1:17" ht="13.5" thickBot="1">
      <c r="A13" s="1">
        <v>5</v>
      </c>
      <c r="B13" s="28" t="s">
        <v>66</v>
      </c>
      <c r="C13" s="135" t="s">
        <v>31</v>
      </c>
      <c r="D13" s="83" t="s">
        <v>83</v>
      </c>
      <c r="E13" s="52" t="s">
        <v>197</v>
      </c>
      <c r="F13" s="98"/>
      <c r="G13" s="52" t="s">
        <v>196</v>
      </c>
      <c r="H13" s="112"/>
      <c r="I13" s="73" t="s">
        <v>158</v>
      </c>
      <c r="J13" s="52" t="s">
        <v>238</v>
      </c>
      <c r="K13" s="133" t="s">
        <v>239</v>
      </c>
      <c r="L13" s="52"/>
      <c r="M13" s="52" t="s">
        <v>238</v>
      </c>
      <c r="N13" s="52" t="s">
        <v>238</v>
      </c>
      <c r="O13" s="52"/>
      <c r="P13" s="52"/>
      <c r="Q13" s="29">
        <f t="shared" si="0"/>
        <v>7</v>
      </c>
    </row>
    <row r="14" spans="1:17" ht="12.75">
      <c r="A14" s="1">
        <v>6</v>
      </c>
      <c r="B14" s="28" t="s">
        <v>66</v>
      </c>
      <c r="C14" s="134" t="s">
        <v>45</v>
      </c>
      <c r="D14" s="84" t="s">
        <v>84</v>
      </c>
      <c r="E14" s="98"/>
      <c r="F14" s="73" t="s">
        <v>157</v>
      </c>
      <c r="G14" s="73" t="s">
        <v>157</v>
      </c>
      <c r="H14" s="73" t="s">
        <v>158</v>
      </c>
      <c r="I14" s="132"/>
      <c r="J14" s="73" t="s">
        <v>157</v>
      </c>
      <c r="K14" s="132" t="s">
        <v>237</v>
      </c>
      <c r="L14" s="73" t="s">
        <v>158</v>
      </c>
      <c r="M14" s="73"/>
      <c r="N14" s="73" t="s">
        <v>157</v>
      </c>
      <c r="O14" s="52"/>
      <c r="P14" s="52"/>
      <c r="Q14" s="29">
        <f t="shared" si="0"/>
        <v>7</v>
      </c>
    </row>
    <row r="15" spans="1:17" ht="12.75">
      <c r="A15" s="1">
        <v>7</v>
      </c>
      <c r="B15" s="28" t="s">
        <v>66</v>
      </c>
      <c r="C15" s="135" t="s">
        <v>17</v>
      </c>
      <c r="D15" s="28" t="s">
        <v>86</v>
      </c>
      <c r="E15" s="52"/>
      <c r="F15" s="99"/>
      <c r="G15" s="52" t="s">
        <v>200</v>
      </c>
      <c r="H15" s="52" t="s">
        <v>197</v>
      </c>
      <c r="I15" s="52"/>
      <c r="J15" s="132"/>
      <c r="K15" s="52" t="s">
        <v>196</v>
      </c>
      <c r="L15" s="73" t="s">
        <v>196</v>
      </c>
      <c r="M15" s="73" t="s">
        <v>196</v>
      </c>
      <c r="N15" s="52" t="s">
        <v>200</v>
      </c>
      <c r="O15" s="52"/>
      <c r="P15" s="52"/>
      <c r="Q15" s="29">
        <f>COUNTA(E15:P15)</f>
        <v>6</v>
      </c>
    </row>
    <row r="16" spans="1:17" ht="12.75">
      <c r="A16" s="1">
        <v>8</v>
      </c>
      <c r="B16" s="28" t="s">
        <v>66</v>
      </c>
      <c r="C16" s="137" t="s">
        <v>41</v>
      </c>
      <c r="D16" s="28" t="s">
        <v>179</v>
      </c>
      <c r="E16" s="52" t="s">
        <v>197</v>
      </c>
      <c r="F16" s="73" t="s">
        <v>198</v>
      </c>
      <c r="G16" s="98"/>
      <c r="H16" s="73" t="s">
        <v>158</v>
      </c>
      <c r="I16" s="73" t="s">
        <v>198</v>
      </c>
      <c r="J16" s="52" t="s">
        <v>238</v>
      </c>
      <c r="K16" s="132"/>
      <c r="L16" s="52"/>
      <c r="M16" s="52" t="s">
        <v>200</v>
      </c>
      <c r="N16" s="52" t="s">
        <v>238</v>
      </c>
      <c r="O16" s="52"/>
      <c r="P16" s="52"/>
      <c r="Q16" s="29">
        <f t="shared" si="0"/>
        <v>7</v>
      </c>
    </row>
    <row r="17" spans="1:17" ht="13.5" thickBot="1">
      <c r="A17" s="1">
        <v>9</v>
      </c>
      <c r="B17" s="28" t="s">
        <v>66</v>
      </c>
      <c r="C17" s="137" t="s">
        <v>42</v>
      </c>
      <c r="D17" s="83" t="s">
        <v>151</v>
      </c>
      <c r="E17" s="98"/>
      <c r="F17" s="52" t="s">
        <v>197</v>
      </c>
      <c r="G17" s="52" t="s">
        <v>197</v>
      </c>
      <c r="H17" s="52" t="s">
        <v>197</v>
      </c>
      <c r="I17" s="132"/>
      <c r="J17" s="52" t="s">
        <v>236</v>
      </c>
      <c r="K17" s="132" t="s">
        <v>236</v>
      </c>
      <c r="L17" s="73" t="s">
        <v>158</v>
      </c>
      <c r="M17" s="73" t="s">
        <v>157</v>
      </c>
      <c r="N17" s="73"/>
      <c r="O17" s="52"/>
      <c r="P17" s="52"/>
      <c r="Q17" s="29">
        <f>COUNTA(E17:P17)</f>
        <v>7</v>
      </c>
    </row>
    <row r="18" spans="1:17" ht="13.5" thickBot="1">
      <c r="A18" s="1">
        <v>10</v>
      </c>
      <c r="B18" s="28" t="s">
        <v>66</v>
      </c>
      <c r="C18" s="138" t="s">
        <v>43</v>
      </c>
      <c r="D18" s="72" t="s">
        <v>75</v>
      </c>
      <c r="E18" s="73" t="s">
        <v>198</v>
      </c>
      <c r="F18" s="52" t="s">
        <v>197</v>
      </c>
      <c r="G18" s="73" t="s">
        <v>198</v>
      </c>
      <c r="H18" s="99"/>
      <c r="I18" s="52"/>
      <c r="J18" s="73" t="s">
        <v>198</v>
      </c>
      <c r="K18" s="133" t="s">
        <v>239</v>
      </c>
      <c r="L18" s="73" t="s">
        <v>198</v>
      </c>
      <c r="M18" s="52"/>
      <c r="N18" s="52" t="s">
        <v>238</v>
      </c>
      <c r="O18" s="52"/>
      <c r="P18" s="112"/>
      <c r="Q18" s="29">
        <f t="shared" si="0"/>
        <v>7</v>
      </c>
    </row>
    <row r="19" spans="1:17" ht="13.5" thickBot="1">
      <c r="A19" s="30">
        <v>11</v>
      </c>
      <c r="B19" s="31" t="s">
        <v>66</v>
      </c>
      <c r="C19" s="139" t="s">
        <v>180</v>
      </c>
      <c r="D19" s="74" t="s">
        <v>76</v>
      </c>
      <c r="E19" s="53" t="s">
        <v>158</v>
      </c>
      <c r="F19" s="161"/>
      <c r="G19" s="53" t="s">
        <v>158</v>
      </c>
      <c r="H19" s="112"/>
      <c r="I19" s="112"/>
      <c r="J19" s="112"/>
      <c r="K19" s="53" t="s">
        <v>157</v>
      </c>
      <c r="L19" s="53" t="s">
        <v>157</v>
      </c>
      <c r="M19" s="53" t="s">
        <v>196</v>
      </c>
      <c r="N19" s="53" t="s">
        <v>157</v>
      </c>
      <c r="O19" s="53"/>
      <c r="P19" s="53"/>
      <c r="Q19" s="29">
        <f t="shared" si="0"/>
        <v>6</v>
      </c>
    </row>
    <row r="20" spans="1:17" ht="12.75">
      <c r="A20" s="1">
        <v>1</v>
      </c>
      <c r="B20" s="28" t="s">
        <v>77</v>
      </c>
      <c r="C20" s="135" t="s">
        <v>183</v>
      </c>
      <c r="D20" s="28" t="s">
        <v>105</v>
      </c>
      <c r="E20" s="73"/>
      <c r="F20" s="52" t="s">
        <v>160</v>
      </c>
      <c r="G20" s="98"/>
      <c r="H20" s="73" t="s">
        <v>196</v>
      </c>
      <c r="I20" s="52"/>
      <c r="J20" s="73" t="s">
        <v>196</v>
      </c>
      <c r="K20" s="132"/>
      <c r="L20" s="73"/>
      <c r="M20" s="73" t="s">
        <v>196</v>
      </c>
      <c r="N20" s="52"/>
      <c r="O20" s="52"/>
      <c r="P20" s="52"/>
      <c r="Q20" s="29">
        <f t="shared" si="0"/>
        <v>4</v>
      </c>
    </row>
    <row r="21" spans="1:17" ht="12.75">
      <c r="A21" s="1">
        <v>2</v>
      </c>
      <c r="B21" s="28" t="s">
        <v>77</v>
      </c>
      <c r="C21" s="135" t="s">
        <v>4</v>
      </c>
      <c r="D21" s="28" t="s">
        <v>68</v>
      </c>
      <c r="E21" s="73"/>
      <c r="F21" s="73"/>
      <c r="G21" s="73" t="s">
        <v>157</v>
      </c>
      <c r="H21" s="73"/>
      <c r="I21" s="98"/>
      <c r="J21" s="73" t="s">
        <v>157</v>
      </c>
      <c r="K21" s="132"/>
      <c r="L21" s="52" t="s">
        <v>158</v>
      </c>
      <c r="M21" s="73" t="s">
        <v>157</v>
      </c>
      <c r="N21" s="73" t="s">
        <v>196</v>
      </c>
      <c r="O21" s="52"/>
      <c r="P21" s="52"/>
      <c r="Q21" s="29">
        <f t="shared" si="0"/>
        <v>5</v>
      </c>
    </row>
    <row r="22" spans="1:17" ht="12.75">
      <c r="A22" s="1">
        <v>3</v>
      </c>
      <c r="B22" s="28" t="s">
        <v>77</v>
      </c>
      <c r="C22" s="135" t="s">
        <v>35</v>
      </c>
      <c r="D22" s="28" t="s">
        <v>184</v>
      </c>
      <c r="E22" s="73"/>
      <c r="F22" s="99"/>
      <c r="G22" s="52" t="s">
        <v>160</v>
      </c>
      <c r="H22" s="73" t="s">
        <v>196</v>
      </c>
      <c r="I22" s="52"/>
      <c r="J22" s="133"/>
      <c r="K22" s="73" t="s">
        <v>196</v>
      </c>
      <c r="L22" s="73"/>
      <c r="M22" s="73" t="s">
        <v>196</v>
      </c>
      <c r="N22" s="52"/>
      <c r="O22" s="52"/>
      <c r="P22" s="52"/>
      <c r="Q22" s="29">
        <f t="shared" si="0"/>
        <v>4</v>
      </c>
    </row>
    <row r="23" spans="1:17" ht="12.75">
      <c r="A23" s="1">
        <v>4</v>
      </c>
      <c r="B23" s="28" t="s">
        <v>77</v>
      </c>
      <c r="C23" s="135" t="s">
        <v>36</v>
      </c>
      <c r="D23" s="28" t="s">
        <v>78</v>
      </c>
      <c r="E23" s="98"/>
      <c r="F23" s="52" t="s">
        <v>160</v>
      </c>
      <c r="G23" s="73" t="s">
        <v>196</v>
      </c>
      <c r="H23" s="73"/>
      <c r="I23" s="132"/>
      <c r="J23" s="52" t="s">
        <v>200</v>
      </c>
      <c r="K23" s="132"/>
      <c r="L23" s="52"/>
      <c r="M23" s="73" t="s">
        <v>196</v>
      </c>
      <c r="N23" s="52"/>
      <c r="O23" s="52"/>
      <c r="P23" s="52"/>
      <c r="Q23" s="29">
        <f t="shared" si="0"/>
        <v>4</v>
      </c>
    </row>
    <row r="24" spans="1:17" ht="12.75">
      <c r="A24" s="1">
        <v>5</v>
      </c>
      <c r="B24" s="28" t="s">
        <v>77</v>
      </c>
      <c r="C24" s="135" t="s">
        <v>37</v>
      </c>
      <c r="D24" s="28" t="s">
        <v>153</v>
      </c>
      <c r="E24" s="73"/>
      <c r="F24" s="73" t="s">
        <v>196</v>
      </c>
      <c r="G24" s="99"/>
      <c r="H24" s="52" t="s">
        <v>160</v>
      </c>
      <c r="I24" s="52"/>
      <c r="J24" s="133"/>
      <c r="K24" s="52" t="s">
        <v>200</v>
      </c>
      <c r="L24" s="73" t="s">
        <v>196</v>
      </c>
      <c r="M24" s="52"/>
      <c r="N24" s="52"/>
      <c r="O24" s="52"/>
      <c r="P24" s="52"/>
      <c r="Q24" s="29">
        <f t="shared" si="0"/>
        <v>4</v>
      </c>
    </row>
    <row r="25" spans="1:17" ht="12.75">
      <c r="A25" s="1">
        <v>6</v>
      </c>
      <c r="B25" s="28" t="s">
        <v>77</v>
      </c>
      <c r="C25" s="135" t="s">
        <v>13</v>
      </c>
      <c r="D25" s="28" t="s">
        <v>80</v>
      </c>
      <c r="E25" s="52" t="s">
        <v>158</v>
      </c>
      <c r="F25" s="73" t="s">
        <v>157</v>
      </c>
      <c r="G25" s="73"/>
      <c r="H25" s="98"/>
      <c r="I25" s="52"/>
      <c r="J25" s="132"/>
      <c r="K25" s="73" t="s">
        <v>158</v>
      </c>
      <c r="L25" s="73"/>
      <c r="M25" s="73"/>
      <c r="N25" s="73" t="s">
        <v>196</v>
      </c>
      <c r="O25" s="52"/>
      <c r="P25" s="52"/>
      <c r="Q25" s="29">
        <f t="shared" si="0"/>
        <v>4</v>
      </c>
    </row>
    <row r="26" spans="1:17" ht="12.75">
      <c r="A26" s="1">
        <v>7</v>
      </c>
      <c r="B26" s="28" t="s">
        <v>77</v>
      </c>
      <c r="C26" s="136" t="s">
        <v>81</v>
      </c>
      <c r="D26" s="28" t="s">
        <v>71</v>
      </c>
      <c r="E26" s="52"/>
      <c r="F26" s="73" t="s">
        <v>157</v>
      </c>
      <c r="G26" s="52" t="s">
        <v>158</v>
      </c>
      <c r="H26" s="52" t="s">
        <v>158</v>
      </c>
      <c r="I26" s="98"/>
      <c r="J26" s="52" t="s">
        <v>158</v>
      </c>
      <c r="K26" s="132"/>
      <c r="L26" s="52"/>
      <c r="M26" s="73"/>
      <c r="N26" s="73"/>
      <c r="O26" s="52"/>
      <c r="P26" s="52"/>
      <c r="Q26" s="29">
        <f t="shared" si="0"/>
        <v>4</v>
      </c>
    </row>
    <row r="27" spans="1:17" ht="12.75">
      <c r="A27" s="1">
        <v>8</v>
      </c>
      <c r="B27" s="28" t="s">
        <v>77</v>
      </c>
      <c r="C27" s="135" t="s">
        <v>16</v>
      </c>
      <c r="D27" s="28" t="s">
        <v>185</v>
      </c>
      <c r="E27" s="73"/>
      <c r="F27" s="99"/>
      <c r="G27" s="73" t="s">
        <v>196</v>
      </c>
      <c r="H27" s="52" t="s">
        <v>160</v>
      </c>
      <c r="I27" s="73"/>
      <c r="J27" s="132"/>
      <c r="K27" s="73" t="s">
        <v>196</v>
      </c>
      <c r="L27" s="52" t="s">
        <v>160</v>
      </c>
      <c r="M27" s="52"/>
      <c r="N27" s="73"/>
      <c r="O27" s="52"/>
      <c r="P27" s="52"/>
      <c r="Q27" s="29">
        <f t="shared" si="0"/>
        <v>4</v>
      </c>
    </row>
    <row r="28" spans="1:17" ht="12.75">
      <c r="A28" s="1">
        <v>9</v>
      </c>
      <c r="B28" s="28" t="s">
        <v>77</v>
      </c>
      <c r="C28" s="135" t="s">
        <v>70</v>
      </c>
      <c r="D28" s="28" t="s">
        <v>186</v>
      </c>
      <c r="E28" s="73"/>
      <c r="F28" s="99"/>
      <c r="G28" s="73"/>
      <c r="H28" s="73" t="s">
        <v>196</v>
      </c>
      <c r="I28" s="73"/>
      <c r="J28" s="132"/>
      <c r="K28" s="52" t="s">
        <v>160</v>
      </c>
      <c r="L28" s="52" t="s">
        <v>197</v>
      </c>
      <c r="M28" s="73" t="s">
        <v>196</v>
      </c>
      <c r="N28" s="52"/>
      <c r="O28" s="52"/>
      <c r="P28" s="52"/>
      <c r="Q28" s="29">
        <f t="shared" si="0"/>
        <v>4</v>
      </c>
    </row>
    <row r="29" spans="1:17" ht="12.75">
      <c r="A29" s="1">
        <v>10</v>
      </c>
      <c r="B29" s="28" t="s">
        <v>77</v>
      </c>
      <c r="C29" s="140" t="s">
        <v>32</v>
      </c>
      <c r="D29" s="22" t="s">
        <v>111</v>
      </c>
      <c r="E29" s="98"/>
      <c r="F29" s="52" t="s">
        <v>158</v>
      </c>
      <c r="G29" s="73" t="s">
        <v>157</v>
      </c>
      <c r="H29" s="133"/>
      <c r="I29" s="52" t="s">
        <v>158</v>
      </c>
      <c r="J29" s="52" t="s">
        <v>158</v>
      </c>
      <c r="K29" s="133"/>
      <c r="L29" s="52"/>
      <c r="M29" s="52"/>
      <c r="N29" s="73" t="s">
        <v>196</v>
      </c>
      <c r="O29" s="52"/>
      <c r="P29" s="52"/>
      <c r="Q29" s="29">
        <f t="shared" si="0"/>
        <v>5</v>
      </c>
    </row>
    <row r="30" spans="1:17" ht="12.75">
      <c r="A30" s="1">
        <v>11</v>
      </c>
      <c r="B30" s="28" t="s">
        <v>77</v>
      </c>
      <c r="C30" s="135" t="s">
        <v>33</v>
      </c>
      <c r="D30" s="28" t="s">
        <v>113</v>
      </c>
      <c r="E30" s="73"/>
      <c r="F30" s="73" t="s">
        <v>196</v>
      </c>
      <c r="G30" s="99"/>
      <c r="H30" s="73" t="s">
        <v>196</v>
      </c>
      <c r="I30" s="73"/>
      <c r="J30" s="133"/>
      <c r="K30" s="73" t="s">
        <v>196</v>
      </c>
      <c r="L30" s="73" t="s">
        <v>196</v>
      </c>
      <c r="M30" s="73"/>
      <c r="N30" s="52"/>
      <c r="O30" s="52"/>
      <c r="P30" s="52"/>
      <c r="Q30" s="29">
        <f t="shared" si="0"/>
        <v>4</v>
      </c>
    </row>
    <row r="31" spans="1:17" ht="12.75">
      <c r="A31" s="1">
        <v>12</v>
      </c>
      <c r="B31" s="28" t="s">
        <v>77</v>
      </c>
      <c r="C31" s="135" t="s">
        <v>12</v>
      </c>
      <c r="D31" s="28" t="s">
        <v>187</v>
      </c>
      <c r="E31" s="73"/>
      <c r="F31" s="73" t="s">
        <v>196</v>
      </c>
      <c r="G31" s="99"/>
      <c r="H31" s="73" t="s">
        <v>157</v>
      </c>
      <c r="I31" s="52"/>
      <c r="J31" s="133"/>
      <c r="K31" s="73" t="s">
        <v>157</v>
      </c>
      <c r="L31" s="73" t="s">
        <v>196</v>
      </c>
      <c r="M31" s="73"/>
      <c r="N31" s="52" t="s">
        <v>200</v>
      </c>
      <c r="O31" s="52"/>
      <c r="P31" s="52"/>
      <c r="Q31" s="29">
        <f t="shared" si="0"/>
        <v>5</v>
      </c>
    </row>
    <row r="32" spans="1:17" ht="12.75">
      <c r="A32" s="1">
        <v>13</v>
      </c>
      <c r="B32" s="28" t="s">
        <v>77</v>
      </c>
      <c r="C32" s="136" t="s">
        <v>14</v>
      </c>
      <c r="D32" s="28" t="s">
        <v>112</v>
      </c>
      <c r="E32" s="73"/>
      <c r="F32" s="98"/>
      <c r="G32" s="52" t="s">
        <v>159</v>
      </c>
      <c r="H32" s="52" t="s">
        <v>159</v>
      </c>
      <c r="I32" s="52" t="s">
        <v>197</v>
      </c>
      <c r="J32" s="52" t="s">
        <v>197</v>
      </c>
      <c r="K32" s="133"/>
      <c r="L32" s="73"/>
      <c r="M32" s="73"/>
      <c r="N32" s="52"/>
      <c r="O32" s="52"/>
      <c r="P32" s="52"/>
      <c r="Q32" s="29">
        <f t="shared" si="0"/>
        <v>4</v>
      </c>
    </row>
    <row r="33" spans="1:17" ht="12.75">
      <c r="A33" s="1">
        <v>14</v>
      </c>
      <c r="B33" s="28" t="s">
        <v>77</v>
      </c>
      <c r="C33" s="135" t="s">
        <v>15</v>
      </c>
      <c r="D33" s="28" t="s">
        <v>88</v>
      </c>
      <c r="E33" s="73"/>
      <c r="F33" s="73" t="s">
        <v>196</v>
      </c>
      <c r="G33" s="99"/>
      <c r="H33" s="73" t="s">
        <v>196</v>
      </c>
      <c r="I33" s="73"/>
      <c r="J33" s="73" t="s">
        <v>196</v>
      </c>
      <c r="K33" s="133"/>
      <c r="L33" s="52" t="s">
        <v>160</v>
      </c>
      <c r="M33" s="52"/>
      <c r="N33" s="73" t="s">
        <v>196</v>
      </c>
      <c r="O33" s="52"/>
      <c r="P33" s="52"/>
      <c r="Q33" s="29">
        <f t="shared" si="0"/>
        <v>5</v>
      </c>
    </row>
    <row r="34" spans="1:17" ht="12.75">
      <c r="A34" s="1">
        <v>15</v>
      </c>
      <c r="B34" s="28" t="s">
        <v>77</v>
      </c>
      <c r="C34" s="134" t="s">
        <v>38</v>
      </c>
      <c r="D34" s="22" t="s">
        <v>154</v>
      </c>
      <c r="E34" s="73"/>
      <c r="F34" s="98"/>
      <c r="G34" s="73" t="s">
        <v>196</v>
      </c>
      <c r="H34" s="73" t="s">
        <v>157</v>
      </c>
      <c r="I34" s="73"/>
      <c r="J34" s="133"/>
      <c r="K34" s="73" t="s">
        <v>157</v>
      </c>
      <c r="L34" s="73" t="s">
        <v>196</v>
      </c>
      <c r="M34" s="73"/>
      <c r="N34" s="73" t="s">
        <v>196</v>
      </c>
      <c r="O34" s="52"/>
      <c r="P34" s="52"/>
      <c r="Q34" s="29">
        <f t="shared" si="0"/>
        <v>5</v>
      </c>
    </row>
    <row r="35" spans="1:17" ht="12.75">
      <c r="A35" s="1">
        <v>16</v>
      </c>
      <c r="B35" s="28" t="s">
        <v>77</v>
      </c>
      <c r="C35" s="135" t="s">
        <v>22</v>
      </c>
      <c r="D35" s="28" t="s">
        <v>188</v>
      </c>
      <c r="E35" s="52" t="s">
        <v>159</v>
      </c>
      <c r="F35" s="73" t="s">
        <v>196</v>
      </c>
      <c r="G35" s="52" t="s">
        <v>159</v>
      </c>
      <c r="H35" s="99"/>
      <c r="I35" s="52" t="s">
        <v>197</v>
      </c>
      <c r="J35" s="73" t="s">
        <v>196</v>
      </c>
      <c r="K35" s="133"/>
      <c r="L35" s="73"/>
      <c r="M35" s="73" t="s">
        <v>196</v>
      </c>
      <c r="N35" s="52"/>
      <c r="O35" s="52"/>
      <c r="P35" s="52"/>
      <c r="Q35" s="29">
        <f t="shared" si="0"/>
        <v>6</v>
      </c>
    </row>
    <row r="36" spans="1:17" ht="12.75">
      <c r="A36" s="1">
        <v>17</v>
      </c>
      <c r="B36" s="28" t="s">
        <v>77</v>
      </c>
      <c r="C36" s="140" t="s">
        <v>72</v>
      </c>
      <c r="D36" s="22" t="s">
        <v>189</v>
      </c>
      <c r="E36" s="52" t="s">
        <v>159</v>
      </c>
      <c r="F36" s="52" t="s">
        <v>159</v>
      </c>
      <c r="G36" s="73"/>
      <c r="H36" s="98"/>
      <c r="I36" s="52" t="s">
        <v>197</v>
      </c>
      <c r="J36" s="132"/>
      <c r="K36" s="52" t="s">
        <v>158</v>
      </c>
      <c r="L36" s="73"/>
      <c r="M36" s="73"/>
      <c r="N36" s="52"/>
      <c r="O36" s="52"/>
      <c r="P36" s="52"/>
      <c r="Q36" s="29">
        <f t="shared" si="0"/>
        <v>4</v>
      </c>
    </row>
    <row r="37" spans="1:17" ht="12.75">
      <c r="A37" s="1">
        <v>18</v>
      </c>
      <c r="B37" s="28" t="s">
        <v>77</v>
      </c>
      <c r="C37" s="136" t="s">
        <v>9</v>
      </c>
      <c r="D37" s="28" t="s">
        <v>155</v>
      </c>
      <c r="E37" s="98"/>
      <c r="F37" s="52" t="s">
        <v>158</v>
      </c>
      <c r="G37" s="73" t="s">
        <v>196</v>
      </c>
      <c r="H37" s="133"/>
      <c r="I37" s="52" t="s">
        <v>158</v>
      </c>
      <c r="J37" s="73" t="s">
        <v>157</v>
      </c>
      <c r="K37" s="133"/>
      <c r="L37" s="73"/>
      <c r="M37" s="73"/>
      <c r="N37" s="52"/>
      <c r="O37" s="52"/>
      <c r="P37" s="52"/>
      <c r="Q37" s="29">
        <f t="shared" si="0"/>
        <v>4</v>
      </c>
    </row>
    <row r="38" spans="1:17" ht="12.75">
      <c r="A38" s="1">
        <v>19</v>
      </c>
      <c r="B38" s="28" t="s">
        <v>77</v>
      </c>
      <c r="C38" s="140" t="s">
        <v>73</v>
      </c>
      <c r="D38" s="22" t="s">
        <v>106</v>
      </c>
      <c r="E38" s="52" t="s">
        <v>159</v>
      </c>
      <c r="F38" s="52"/>
      <c r="G38" s="52" t="s">
        <v>159</v>
      </c>
      <c r="H38" s="73"/>
      <c r="I38" s="98" t="s">
        <v>242</v>
      </c>
      <c r="J38" s="52" t="s">
        <v>197</v>
      </c>
      <c r="K38" s="132"/>
      <c r="L38" s="52"/>
      <c r="M38" s="73"/>
      <c r="N38" s="52"/>
      <c r="O38" s="52"/>
      <c r="P38" s="52"/>
      <c r="Q38" s="29">
        <f t="shared" si="0"/>
        <v>4</v>
      </c>
    </row>
    <row r="39" spans="1:17" ht="12.75">
      <c r="A39" s="1">
        <v>20</v>
      </c>
      <c r="B39" s="28" t="s">
        <v>77</v>
      </c>
      <c r="C39" s="136" t="s">
        <v>39</v>
      </c>
      <c r="D39" s="28" t="s">
        <v>85</v>
      </c>
      <c r="E39" s="52"/>
      <c r="F39" s="52" t="s">
        <v>159</v>
      </c>
      <c r="G39" s="98"/>
      <c r="H39" s="52" t="s">
        <v>159</v>
      </c>
      <c r="I39" s="52"/>
      <c r="J39" s="52" t="s">
        <v>197</v>
      </c>
      <c r="K39" s="132"/>
      <c r="L39" s="52" t="s">
        <v>243</v>
      </c>
      <c r="M39" s="73"/>
      <c r="N39" s="52"/>
      <c r="O39" s="52"/>
      <c r="P39" s="52"/>
      <c r="Q39" s="29">
        <f t="shared" si="0"/>
        <v>4</v>
      </c>
    </row>
    <row r="40" spans="1:17" ht="12.75">
      <c r="A40" s="1">
        <v>21</v>
      </c>
      <c r="B40" s="28" t="s">
        <v>77</v>
      </c>
      <c r="C40" s="136" t="s">
        <v>20</v>
      </c>
      <c r="D40" s="28" t="s">
        <v>114</v>
      </c>
      <c r="E40" s="52" t="s">
        <v>158</v>
      </c>
      <c r="F40" s="52" t="s">
        <v>158</v>
      </c>
      <c r="G40" s="52" t="s">
        <v>158</v>
      </c>
      <c r="H40" s="73"/>
      <c r="I40" s="98"/>
      <c r="J40" s="52" t="s">
        <v>158</v>
      </c>
      <c r="K40" s="132"/>
      <c r="L40" s="52"/>
      <c r="M40" s="73"/>
      <c r="N40" s="52"/>
      <c r="O40" s="52"/>
      <c r="P40" s="52"/>
      <c r="Q40" s="29">
        <f t="shared" si="0"/>
        <v>4</v>
      </c>
    </row>
    <row r="41" spans="1:17" ht="12.75">
      <c r="A41" s="1">
        <v>22</v>
      </c>
      <c r="B41" s="28" t="s">
        <v>77</v>
      </c>
      <c r="C41" s="136" t="s">
        <v>166</v>
      </c>
      <c r="D41" s="28" t="s">
        <v>190</v>
      </c>
      <c r="E41" s="52"/>
      <c r="F41" s="52" t="s">
        <v>159</v>
      </c>
      <c r="G41" s="98"/>
      <c r="H41" s="52" t="s">
        <v>159</v>
      </c>
      <c r="I41" s="52"/>
      <c r="J41" s="52" t="s">
        <v>197</v>
      </c>
      <c r="K41" s="132"/>
      <c r="L41" s="73"/>
      <c r="M41" s="73" t="s">
        <v>196</v>
      </c>
      <c r="N41" s="52"/>
      <c r="O41" s="52"/>
      <c r="P41" s="52"/>
      <c r="Q41" s="29">
        <f t="shared" si="0"/>
        <v>4</v>
      </c>
    </row>
    <row r="42" spans="1:17" ht="12.75">
      <c r="A42" s="1">
        <v>23</v>
      </c>
      <c r="B42" s="28" t="s">
        <v>77</v>
      </c>
      <c r="C42" s="135" t="s">
        <v>30</v>
      </c>
      <c r="D42" s="83" t="s">
        <v>191</v>
      </c>
      <c r="E42" s="52"/>
      <c r="F42" s="73" t="s">
        <v>196</v>
      </c>
      <c r="G42" s="52"/>
      <c r="H42" s="98"/>
      <c r="I42" s="52" t="s">
        <v>197</v>
      </c>
      <c r="J42" s="132"/>
      <c r="K42" s="52" t="s">
        <v>197</v>
      </c>
      <c r="L42" s="52" t="s">
        <v>197</v>
      </c>
      <c r="M42" s="73"/>
      <c r="N42" s="52"/>
      <c r="O42" s="52"/>
      <c r="P42" s="52"/>
      <c r="Q42" s="29">
        <f t="shared" si="0"/>
        <v>4</v>
      </c>
    </row>
    <row r="43" spans="1:17" ht="12.75">
      <c r="A43" s="1">
        <v>24</v>
      </c>
      <c r="B43" s="28" t="s">
        <v>77</v>
      </c>
      <c r="C43" s="136" t="s">
        <v>34</v>
      </c>
      <c r="D43" s="28" t="s">
        <v>127</v>
      </c>
      <c r="E43" s="52" t="s">
        <v>159</v>
      </c>
      <c r="F43" s="52" t="s">
        <v>159</v>
      </c>
      <c r="G43" s="73"/>
      <c r="H43" s="99"/>
      <c r="I43" s="52" t="s">
        <v>159</v>
      </c>
      <c r="J43" s="52" t="s">
        <v>197</v>
      </c>
      <c r="K43" s="133"/>
      <c r="L43" s="52"/>
      <c r="M43" s="52"/>
      <c r="N43" s="73"/>
      <c r="O43" s="52"/>
      <c r="P43" s="52"/>
      <c r="Q43" s="29">
        <f t="shared" si="0"/>
        <v>4</v>
      </c>
    </row>
    <row r="44" spans="1:17" ht="12.75">
      <c r="A44" s="1">
        <v>25</v>
      </c>
      <c r="B44" s="28" t="s">
        <v>77</v>
      </c>
      <c r="C44" s="136" t="s">
        <v>10</v>
      </c>
      <c r="D44" s="83" t="s">
        <v>194</v>
      </c>
      <c r="E44" s="52"/>
      <c r="F44" s="98"/>
      <c r="G44" s="52" t="s">
        <v>159</v>
      </c>
      <c r="H44" s="52" t="s">
        <v>159</v>
      </c>
      <c r="I44" s="52"/>
      <c r="J44" s="133"/>
      <c r="K44" s="52" t="s">
        <v>197</v>
      </c>
      <c r="L44" s="52" t="s">
        <v>197</v>
      </c>
      <c r="M44" s="52"/>
      <c r="N44" s="73"/>
      <c r="O44" s="52"/>
      <c r="P44" s="52"/>
      <c r="Q44" s="29">
        <f t="shared" si="0"/>
        <v>4</v>
      </c>
    </row>
    <row r="45" spans="1:17" ht="12.75">
      <c r="A45" s="1">
        <v>26</v>
      </c>
      <c r="B45" s="28" t="s">
        <v>77</v>
      </c>
      <c r="C45" s="136" t="s">
        <v>29</v>
      </c>
      <c r="D45" s="83" t="s">
        <v>192</v>
      </c>
      <c r="E45" s="98"/>
      <c r="F45" s="52" t="s">
        <v>159</v>
      </c>
      <c r="G45" s="52" t="s">
        <v>159</v>
      </c>
      <c r="H45" s="52" t="s">
        <v>159</v>
      </c>
      <c r="I45" s="132"/>
      <c r="J45" s="52" t="s">
        <v>197</v>
      </c>
      <c r="K45" s="132"/>
      <c r="L45" s="73"/>
      <c r="M45" s="52"/>
      <c r="N45" s="73"/>
      <c r="O45" s="52"/>
      <c r="P45" s="52"/>
      <c r="Q45" s="29">
        <f t="shared" si="0"/>
        <v>4</v>
      </c>
    </row>
    <row r="46" spans="1:17" ht="12.75">
      <c r="A46" s="1">
        <v>27</v>
      </c>
      <c r="B46" s="28" t="s">
        <v>77</v>
      </c>
      <c r="C46" s="141" t="s">
        <v>21</v>
      </c>
      <c r="D46" s="51" t="s">
        <v>193</v>
      </c>
      <c r="E46" s="52" t="s">
        <v>159</v>
      </c>
      <c r="F46" s="52"/>
      <c r="G46" s="99"/>
      <c r="H46" s="52" t="s">
        <v>159</v>
      </c>
      <c r="I46" s="52"/>
      <c r="J46" s="133"/>
      <c r="K46" s="52" t="s">
        <v>197</v>
      </c>
      <c r="L46" s="52" t="s">
        <v>197</v>
      </c>
      <c r="M46" s="52"/>
      <c r="N46" s="73"/>
      <c r="O46" s="52"/>
      <c r="P46" s="52"/>
      <c r="Q46" s="29">
        <f t="shared" si="0"/>
        <v>4</v>
      </c>
    </row>
    <row r="47" spans="1:17" ht="12.75">
      <c r="A47" s="1">
        <v>1</v>
      </c>
      <c r="B47" s="28" t="s">
        <v>87</v>
      </c>
      <c r="C47" s="135" t="s">
        <v>19</v>
      </c>
      <c r="D47" s="28" t="s">
        <v>156</v>
      </c>
      <c r="E47" s="52"/>
      <c r="F47" s="73"/>
      <c r="G47" s="73" t="s">
        <v>196</v>
      </c>
      <c r="H47" s="73"/>
      <c r="I47" s="73"/>
      <c r="J47" s="73"/>
      <c r="K47" s="73"/>
      <c r="L47" s="73" t="s">
        <v>196</v>
      </c>
      <c r="M47" s="52"/>
      <c r="N47" s="73"/>
      <c r="O47" s="52"/>
      <c r="P47" s="52"/>
      <c r="Q47" s="29">
        <f t="shared" si="0"/>
        <v>2</v>
      </c>
    </row>
    <row r="48" spans="1:17" ht="12.75">
      <c r="A48" s="1">
        <v>2</v>
      </c>
      <c r="B48" s="28" t="s">
        <v>87</v>
      </c>
      <c r="C48" s="136" t="s">
        <v>18</v>
      </c>
      <c r="D48" s="28" t="s">
        <v>115</v>
      </c>
      <c r="E48" s="52"/>
      <c r="F48" s="73"/>
      <c r="G48" s="52" t="s">
        <v>159</v>
      </c>
      <c r="H48" s="52"/>
      <c r="I48" s="73"/>
      <c r="J48" s="73"/>
      <c r="K48" s="52"/>
      <c r="L48" s="52" t="s">
        <v>159</v>
      </c>
      <c r="M48" s="52"/>
      <c r="N48" s="73"/>
      <c r="O48" s="52"/>
      <c r="P48" s="52"/>
      <c r="Q48" s="29">
        <f>COUNTA(E48:P48)</f>
        <v>2</v>
      </c>
    </row>
    <row r="49" spans="2:17" ht="12.75">
      <c r="B49" s="28"/>
      <c r="C49" s="51"/>
      <c r="D49" s="28"/>
      <c r="H49" s="77"/>
      <c r="Q49" s="29"/>
    </row>
    <row r="50" spans="2:17" ht="12.75">
      <c r="B50" s="28"/>
      <c r="C50" s="28"/>
      <c r="D50" s="28" t="s">
        <v>3</v>
      </c>
      <c r="F50" s="23">
        <v>1</v>
      </c>
      <c r="G50" s="23">
        <v>1</v>
      </c>
      <c r="H50" s="23">
        <v>1</v>
      </c>
      <c r="J50" s="23">
        <v>1</v>
      </c>
      <c r="K50" s="23">
        <v>1</v>
      </c>
      <c r="L50" s="23">
        <v>1</v>
      </c>
      <c r="M50" s="23">
        <v>3</v>
      </c>
      <c r="N50" s="23">
        <v>3</v>
      </c>
      <c r="Q50" s="23">
        <f aca="true" t="shared" si="1" ref="Q50:Q57">SUM(E50:P50)</f>
        <v>12</v>
      </c>
    </row>
    <row r="51" spans="3:17" ht="12.75">
      <c r="C51" s="189" t="s">
        <v>53</v>
      </c>
      <c r="D51" s="22" t="s">
        <v>5</v>
      </c>
      <c r="F51" s="23">
        <v>1</v>
      </c>
      <c r="G51" s="23">
        <v>1</v>
      </c>
      <c r="H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Q51" s="23">
        <f t="shared" si="1"/>
        <v>8</v>
      </c>
    </row>
    <row r="52" spans="3:17" ht="12.75">
      <c r="C52" s="189"/>
      <c r="D52" s="22" t="s">
        <v>6</v>
      </c>
      <c r="F52" s="23">
        <v>1</v>
      </c>
      <c r="G52" s="23">
        <v>1</v>
      </c>
      <c r="H52" s="23">
        <v>1</v>
      </c>
      <c r="J52" s="23">
        <v>1</v>
      </c>
      <c r="K52" s="23">
        <v>1</v>
      </c>
      <c r="L52" s="23">
        <v>1</v>
      </c>
      <c r="M52" s="23">
        <v>1</v>
      </c>
      <c r="N52" s="23">
        <v>1</v>
      </c>
      <c r="Q52" s="23">
        <f t="shared" si="1"/>
        <v>8</v>
      </c>
    </row>
    <row r="53" spans="3:17" ht="12.75">
      <c r="C53" s="189"/>
      <c r="D53" s="22" t="s">
        <v>7</v>
      </c>
      <c r="F53" s="23">
        <v>3</v>
      </c>
      <c r="G53" s="23">
        <v>3</v>
      </c>
      <c r="H53" s="23">
        <v>2</v>
      </c>
      <c r="J53" s="23">
        <v>2</v>
      </c>
      <c r="K53" s="23">
        <v>2</v>
      </c>
      <c r="L53" s="23">
        <v>2</v>
      </c>
      <c r="M53" s="23">
        <v>2</v>
      </c>
      <c r="N53" s="23">
        <v>2</v>
      </c>
      <c r="Q53" s="23">
        <f t="shared" si="1"/>
        <v>18</v>
      </c>
    </row>
    <row r="54" spans="3:17" ht="12.75">
      <c r="C54" s="189"/>
      <c r="D54" s="22" t="s">
        <v>1</v>
      </c>
      <c r="F54" s="23">
        <v>4</v>
      </c>
      <c r="G54" s="23">
        <v>4</v>
      </c>
      <c r="H54" s="23">
        <v>4</v>
      </c>
      <c r="J54" s="23">
        <v>4</v>
      </c>
      <c r="K54" s="23">
        <v>4</v>
      </c>
      <c r="L54" s="23">
        <v>4</v>
      </c>
      <c r="M54" s="23">
        <v>4</v>
      </c>
      <c r="N54" s="23">
        <v>4</v>
      </c>
      <c r="Q54" s="23">
        <f t="shared" si="1"/>
        <v>32</v>
      </c>
    </row>
    <row r="55" spans="3:17" ht="12.75">
      <c r="C55" s="189"/>
      <c r="D55" s="22" t="s">
        <v>2</v>
      </c>
      <c r="F55" s="23">
        <v>3</v>
      </c>
      <c r="G55" s="23">
        <v>2</v>
      </c>
      <c r="H55" s="23">
        <v>2</v>
      </c>
      <c r="J55" s="23">
        <v>1</v>
      </c>
      <c r="K55" s="23">
        <v>2</v>
      </c>
      <c r="L55" s="23">
        <v>2</v>
      </c>
      <c r="M55" s="23">
        <v>6</v>
      </c>
      <c r="N55" s="23">
        <v>6</v>
      </c>
      <c r="Q55" s="23">
        <f t="shared" si="1"/>
        <v>24</v>
      </c>
    </row>
    <row r="56" spans="3:17" ht="12.75">
      <c r="C56" s="189"/>
      <c r="D56" s="22" t="s">
        <v>120</v>
      </c>
      <c r="F56" s="23">
        <v>1</v>
      </c>
      <c r="G56" s="23">
        <v>1</v>
      </c>
      <c r="H56" s="23">
        <v>1</v>
      </c>
      <c r="J56" s="23">
        <v>1</v>
      </c>
      <c r="K56" s="23">
        <v>1</v>
      </c>
      <c r="L56" s="23">
        <v>1</v>
      </c>
      <c r="M56" s="23">
        <v>1</v>
      </c>
      <c r="N56" s="23">
        <v>1</v>
      </c>
      <c r="Q56" s="23">
        <f t="shared" si="1"/>
        <v>8</v>
      </c>
    </row>
    <row r="57" spans="3:17" ht="12.75">
      <c r="C57" s="189"/>
      <c r="D57" s="22" t="s">
        <v>28</v>
      </c>
      <c r="E57" s="23">
        <f aca="true" t="shared" si="2" ref="E57:P57">SUM(E50:E56)</f>
        <v>0</v>
      </c>
      <c r="F57" s="23">
        <f t="shared" si="2"/>
        <v>14</v>
      </c>
      <c r="G57" s="23">
        <f t="shared" si="2"/>
        <v>13</v>
      </c>
      <c r="H57" s="23">
        <f t="shared" si="2"/>
        <v>12</v>
      </c>
      <c r="I57" s="23">
        <f t="shared" si="2"/>
        <v>0</v>
      </c>
      <c r="J57" s="23">
        <f t="shared" si="2"/>
        <v>11</v>
      </c>
      <c r="K57" s="23">
        <f t="shared" si="2"/>
        <v>12</v>
      </c>
      <c r="L57" s="23">
        <f t="shared" si="2"/>
        <v>12</v>
      </c>
      <c r="M57" s="23">
        <f t="shared" si="2"/>
        <v>18</v>
      </c>
      <c r="N57" s="23">
        <f t="shared" si="2"/>
        <v>18</v>
      </c>
      <c r="O57" s="23">
        <f t="shared" si="2"/>
        <v>0</v>
      </c>
      <c r="P57" s="23">
        <f t="shared" si="2"/>
        <v>0</v>
      </c>
      <c r="Q57" s="23">
        <f t="shared" si="1"/>
        <v>110</v>
      </c>
    </row>
    <row r="58" ht="12.75">
      <c r="C58" s="23"/>
    </row>
    <row r="59" spans="3:17" ht="12.75">
      <c r="C59" s="23"/>
      <c r="D59" s="22" t="s">
        <v>3</v>
      </c>
      <c r="E59" s="23">
        <v>3</v>
      </c>
      <c r="F59" s="23">
        <v>2</v>
      </c>
      <c r="G59" s="23">
        <v>2</v>
      </c>
      <c r="H59" s="23">
        <v>2</v>
      </c>
      <c r="I59" s="23">
        <v>3</v>
      </c>
      <c r="J59" s="23">
        <v>2</v>
      </c>
      <c r="K59" s="23">
        <v>2</v>
      </c>
      <c r="L59" s="23">
        <v>2</v>
      </c>
      <c r="Q59" s="29">
        <f aca="true" t="shared" si="3" ref="Q59:Q66">SUM(E59:P59)</f>
        <v>18</v>
      </c>
    </row>
    <row r="60" spans="3:17" ht="12.75">
      <c r="C60" s="189" t="s">
        <v>39</v>
      </c>
      <c r="D60" s="22" t="s">
        <v>5</v>
      </c>
      <c r="E60" s="23">
        <v>1</v>
      </c>
      <c r="F60" s="23">
        <v>1</v>
      </c>
      <c r="G60" s="23">
        <v>1</v>
      </c>
      <c r="H60" s="23">
        <v>1</v>
      </c>
      <c r="I60" s="23">
        <v>1</v>
      </c>
      <c r="J60" s="23">
        <v>1</v>
      </c>
      <c r="K60" s="23">
        <v>1</v>
      </c>
      <c r="L60" s="23">
        <v>1</v>
      </c>
      <c r="Q60" s="29">
        <f t="shared" si="3"/>
        <v>8</v>
      </c>
    </row>
    <row r="61" spans="3:17" ht="12.75">
      <c r="C61" s="189"/>
      <c r="D61" s="22" t="s">
        <v>6</v>
      </c>
      <c r="E61" s="23">
        <v>1</v>
      </c>
      <c r="F61" s="23">
        <v>1</v>
      </c>
      <c r="G61" s="23">
        <v>1</v>
      </c>
      <c r="H61" s="23">
        <v>1</v>
      </c>
      <c r="I61" s="23">
        <v>1</v>
      </c>
      <c r="J61" s="23">
        <v>1</v>
      </c>
      <c r="K61" s="23">
        <v>1</v>
      </c>
      <c r="L61" s="23">
        <v>1</v>
      </c>
      <c r="Q61" s="29">
        <f t="shared" si="3"/>
        <v>8</v>
      </c>
    </row>
    <row r="62" spans="3:17" ht="12.75">
      <c r="C62" s="189"/>
      <c r="D62" s="22" t="s">
        <v>7</v>
      </c>
      <c r="E62" s="23">
        <v>2</v>
      </c>
      <c r="F62" s="23">
        <v>2</v>
      </c>
      <c r="G62" s="23">
        <v>2</v>
      </c>
      <c r="H62" s="23">
        <v>2</v>
      </c>
      <c r="I62" s="23">
        <v>2</v>
      </c>
      <c r="J62" s="23">
        <v>2</v>
      </c>
      <c r="K62" s="23">
        <v>2</v>
      </c>
      <c r="L62" s="23">
        <v>2</v>
      </c>
      <c r="Q62" s="29">
        <f t="shared" si="3"/>
        <v>16</v>
      </c>
    </row>
    <row r="63" spans="3:17" ht="12.75">
      <c r="C63" s="189"/>
      <c r="D63" s="22" t="s">
        <v>1</v>
      </c>
      <c r="E63" s="23">
        <v>4</v>
      </c>
      <c r="F63" s="23">
        <v>4</v>
      </c>
      <c r="G63" s="23">
        <v>4</v>
      </c>
      <c r="H63" s="23">
        <v>4</v>
      </c>
      <c r="I63" s="23">
        <v>4</v>
      </c>
      <c r="J63" s="23">
        <v>4</v>
      </c>
      <c r="K63" s="23">
        <v>4</v>
      </c>
      <c r="L63" s="23">
        <v>4</v>
      </c>
      <c r="Q63" s="29">
        <f t="shared" si="3"/>
        <v>32</v>
      </c>
    </row>
    <row r="64" spans="3:17" ht="12.75">
      <c r="C64" s="189"/>
      <c r="D64" s="22" t="s">
        <v>2</v>
      </c>
      <c r="E64" s="23">
        <v>3</v>
      </c>
      <c r="F64" s="23">
        <v>3</v>
      </c>
      <c r="G64" s="23">
        <v>3</v>
      </c>
      <c r="H64" s="23">
        <v>3</v>
      </c>
      <c r="I64" s="23">
        <v>3</v>
      </c>
      <c r="J64" s="23">
        <v>3</v>
      </c>
      <c r="K64" s="23">
        <v>2</v>
      </c>
      <c r="L64" s="23">
        <v>3</v>
      </c>
      <c r="Q64" s="29">
        <f t="shared" si="3"/>
        <v>23</v>
      </c>
    </row>
    <row r="65" spans="3:17" ht="12.75">
      <c r="C65" s="189"/>
      <c r="D65" s="22" t="s">
        <v>120</v>
      </c>
      <c r="Q65" s="29">
        <f t="shared" si="3"/>
        <v>0</v>
      </c>
    </row>
    <row r="66" spans="3:17" ht="12.75">
      <c r="C66" s="189"/>
      <c r="D66" s="22" t="s">
        <v>28</v>
      </c>
      <c r="E66" s="23">
        <f aca="true" t="shared" si="4" ref="E66:N66">SUM(E59:E65)</f>
        <v>14</v>
      </c>
      <c r="F66" s="23">
        <f t="shared" si="4"/>
        <v>13</v>
      </c>
      <c r="G66" s="23">
        <f t="shared" si="4"/>
        <v>13</v>
      </c>
      <c r="H66" s="23">
        <f t="shared" si="4"/>
        <v>13</v>
      </c>
      <c r="I66" s="23">
        <f t="shared" si="4"/>
        <v>14</v>
      </c>
      <c r="J66" s="23">
        <f>SUM(J59:J65)</f>
        <v>13</v>
      </c>
      <c r="K66" s="23">
        <f t="shared" si="4"/>
        <v>12</v>
      </c>
      <c r="L66" s="23">
        <f t="shared" si="4"/>
        <v>13</v>
      </c>
      <c r="M66" s="23">
        <f t="shared" si="4"/>
        <v>0</v>
      </c>
      <c r="N66" s="23">
        <f t="shared" si="4"/>
        <v>0</v>
      </c>
      <c r="Q66" s="29">
        <f t="shared" si="3"/>
        <v>105</v>
      </c>
    </row>
    <row r="67" spans="3:17" ht="12.75">
      <c r="C67" s="23"/>
      <c r="Q67" s="29"/>
    </row>
    <row r="68" ht="12.75">
      <c r="C68" s="23"/>
    </row>
    <row r="69" spans="5:17" ht="12.75">
      <c r="E69" s="23">
        <f aca="true" t="shared" si="5" ref="E69:P69">SUM(E57,E66)</f>
        <v>14</v>
      </c>
      <c r="F69" s="23">
        <f t="shared" si="5"/>
        <v>27</v>
      </c>
      <c r="G69" s="23">
        <f t="shared" si="5"/>
        <v>26</v>
      </c>
      <c r="H69" s="23">
        <f t="shared" si="5"/>
        <v>25</v>
      </c>
      <c r="I69" s="23">
        <f t="shared" si="5"/>
        <v>14</v>
      </c>
      <c r="J69" s="23">
        <f t="shared" si="5"/>
        <v>24</v>
      </c>
      <c r="K69" s="23">
        <f t="shared" si="5"/>
        <v>24</v>
      </c>
      <c r="L69" s="23">
        <f t="shared" si="5"/>
        <v>25</v>
      </c>
      <c r="M69" s="23">
        <f t="shared" si="5"/>
        <v>18</v>
      </c>
      <c r="N69" s="23">
        <f t="shared" si="5"/>
        <v>18</v>
      </c>
      <c r="O69" s="23">
        <f t="shared" si="5"/>
        <v>0</v>
      </c>
      <c r="P69" s="23">
        <f t="shared" si="5"/>
        <v>0</v>
      </c>
      <c r="Q69" s="23">
        <f>SUM(E69:P69)</f>
        <v>215</v>
      </c>
    </row>
    <row r="70" spans="5:17" ht="12.75">
      <c r="E70" s="23">
        <f aca="true" t="shared" si="6" ref="E70:P70">COUNTA(E6:E48)</f>
        <v>14</v>
      </c>
      <c r="F70" s="23">
        <f t="shared" si="6"/>
        <v>27</v>
      </c>
      <c r="G70" s="23">
        <f t="shared" si="6"/>
        <v>26</v>
      </c>
      <c r="H70" s="23">
        <f t="shared" si="6"/>
        <v>25</v>
      </c>
      <c r="I70" s="23">
        <f t="shared" si="6"/>
        <v>14</v>
      </c>
      <c r="J70" s="23">
        <f t="shared" si="6"/>
        <v>24</v>
      </c>
      <c r="K70" s="23">
        <f t="shared" si="6"/>
        <v>24</v>
      </c>
      <c r="L70" s="23">
        <f t="shared" si="6"/>
        <v>25</v>
      </c>
      <c r="M70" s="23">
        <f t="shared" si="6"/>
        <v>18</v>
      </c>
      <c r="N70" s="23">
        <f t="shared" si="6"/>
        <v>18</v>
      </c>
      <c r="O70" s="23">
        <f t="shared" si="6"/>
        <v>0</v>
      </c>
      <c r="P70" s="23">
        <f t="shared" si="6"/>
        <v>0</v>
      </c>
      <c r="Q70" s="23">
        <f>SUM(E70:P70)</f>
        <v>215</v>
      </c>
    </row>
    <row r="71" ht="13.5" thickBot="1"/>
    <row r="72" spans="3:16" ht="13.5" thickBot="1">
      <c r="C72" s="68"/>
      <c r="D72" s="100"/>
      <c r="E72" s="71" t="s">
        <v>140</v>
      </c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4" spans="4:5" ht="12.75">
      <c r="D74" s="69"/>
      <c r="E74" s="23" t="s">
        <v>98</v>
      </c>
    </row>
    <row r="76" spans="4:5" ht="12.75">
      <c r="D76" s="70"/>
      <c r="E76" s="28" t="s">
        <v>99</v>
      </c>
    </row>
    <row r="78" ht="12.75">
      <c r="D78" s="84"/>
    </row>
  </sheetData>
  <sheetProtection/>
  <mergeCells count="3">
    <mergeCell ref="C2:C3"/>
    <mergeCell ref="C51:C57"/>
    <mergeCell ref="C60:C66"/>
  </mergeCells>
  <printOptions gridLines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12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有限会社タカツ商会</dc:creator>
  <cp:keywords/>
  <dc:description/>
  <cp:lastModifiedBy>小谷猛房</cp:lastModifiedBy>
  <cp:lastPrinted>2018-09-04T20:21:03Z</cp:lastPrinted>
  <dcterms:created xsi:type="dcterms:W3CDTF">2006-08-31T05:32:24Z</dcterms:created>
  <dcterms:modified xsi:type="dcterms:W3CDTF">2019-03-16T12:15:54Z</dcterms:modified>
  <cp:category/>
  <cp:version/>
  <cp:contentType/>
  <cp:contentStatus/>
</cp:coreProperties>
</file>